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<sst xmlns="http://schemas.openxmlformats.org/spreadsheetml/2006/main" count="115" uniqueCount="96">
  <si>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</si>
  <si>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</si>
  <si>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</si>
  <si>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</si>
  <si>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</si>
  <si>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</si>
  <si>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</si>
  <si>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</si>
  <si>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</si>
  <si>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</si>
  <si>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</si>
  <si>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</si>
  <si>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</si>
  <si>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</si>
  <si>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</si>
  <si>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</si>
  <si>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</si>
  <si>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</si>
  <si>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</si>
  <si>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</si>
  <si>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</si>
  <si>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</si>
  <si>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</si>
  <si>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</si>
  <si>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</si>
  <si>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</si>
  <si>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</si>
  <si>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</si>
  <si>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</si>
  <si>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</si>
  <si>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</si>
  <si>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</si>
  <si>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</si>
  <si>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</si>
  <si>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</si>
  <si>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</si>
  <si>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</si>
  <si>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</si>
  <si>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Nevena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</si>
  <si>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</si>
  <si>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</si>
  <si>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</si>
  <si>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</si>
  <si>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</si>
  <si>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</si>
  <si>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Prezentacije</t>
  </si>
  <si>
    <t>Nastavnik: Savo Kostić</t>
  </si>
  <si>
    <t>Petar</t>
  </si>
  <si>
    <t>Milosavljević</t>
  </si>
  <si>
    <t>Joličić</t>
  </si>
  <si>
    <t>Andrea</t>
  </si>
  <si>
    <t>Gledović</t>
  </si>
  <si>
    <t>Radoman</t>
  </si>
  <si>
    <t>Radulović</t>
  </si>
  <si>
    <t>Ana</t>
  </si>
  <si>
    <t>Todorović</t>
  </si>
  <si>
    <t>Dejan</t>
  </si>
  <si>
    <t>Šuković</t>
  </si>
  <si>
    <t>Siniša</t>
  </si>
  <si>
    <t>Šoškić</t>
  </si>
  <si>
    <t>Božidar</t>
  </si>
  <si>
    <t>Asanović</t>
  </si>
  <si>
    <t>Milica</t>
  </si>
  <si>
    <t>Gigović</t>
  </si>
  <si>
    <t>Đukanović</t>
  </si>
  <si>
    <t>Vojin</t>
  </si>
  <si>
    <t>Bošković</t>
  </si>
  <si>
    <t>Maša</t>
  </si>
  <si>
    <t>Šipovac</t>
  </si>
  <si>
    <t>Sara</t>
  </si>
  <si>
    <t>Nedović</t>
  </si>
  <si>
    <t>Jelena</t>
  </si>
  <si>
    <t>Pavićević</t>
  </si>
  <si>
    <t>Stefan</t>
  </si>
  <si>
    <t>Živković</t>
  </si>
  <si>
    <t>Radović</t>
  </si>
  <si>
    <t>Marina</t>
  </si>
  <si>
    <t>Zečević</t>
  </si>
  <si>
    <t>Stevan</t>
  </si>
  <si>
    <t>Korać</t>
  </si>
  <si>
    <t>Haris</t>
  </si>
  <si>
    <t>Boljević</t>
  </si>
  <si>
    <t>Mitrić</t>
  </si>
  <si>
    <t>Nikčević</t>
  </si>
  <si>
    <t>Snežana</t>
  </si>
  <si>
    <t>Marjanović</t>
  </si>
  <si>
    <t>Marvučić</t>
  </si>
  <si>
    <t>Anđela</t>
  </si>
  <si>
    <t>Perović</t>
  </si>
  <si>
    <t>Miroslav</t>
  </si>
  <si>
    <t>Ćupić</t>
  </si>
  <si>
    <t>Miloš</t>
  </si>
  <si>
    <t>Maksimović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</si>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</sst>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104" customWidth="1"/>
    <col min="8" max="8" width="5.8515625" style="0" customWidth="1"/>
    <col min="9" max="9" width="5.7109375" style="0" customWidth="1"/>
    <col min="10" max="10" width="5.00390625" style="104" customWidth="1"/>
    <col min="11" max="11" width="5.421875" style="24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49" t="s">
        <v>27</v>
      </c>
      <c r="B1" s="58" t="s">
        <v>26</v>
      </c>
      <c r="C1" s="65" t="s">
        <v>28</v>
      </c>
      <c r="D1" s="67" t="s">
        <v>37</v>
      </c>
      <c r="E1" s="69" t="s">
        <v>17</v>
      </c>
      <c r="F1" s="52" t="s">
        <v>32</v>
      </c>
      <c r="G1" s="106" t="s">
        <v>33</v>
      </c>
      <c r="H1" s="54" t="s">
        <v>31</v>
      </c>
      <c r="I1" s="67" t="s">
        <v>34</v>
      </c>
      <c r="J1" s="101" t="s">
        <v>18</v>
      </c>
      <c r="K1" s="60" t="s">
        <v>19</v>
      </c>
      <c r="L1" s="59" t="s">
        <v>29</v>
      </c>
      <c r="M1" s="50" t="s">
        <v>20</v>
      </c>
      <c r="N1" s="60" t="s">
        <v>21</v>
      </c>
      <c r="O1" s="56" t="s">
        <v>22</v>
      </c>
      <c r="P1" s="56" t="s">
        <v>30</v>
      </c>
      <c r="Q1" s="62" t="s">
        <v>23</v>
      </c>
      <c r="R1" s="62" t="s">
        <v>24</v>
      </c>
      <c r="S1" s="62" t="s">
        <v>25</v>
      </c>
    </row>
    <row r="2" spans="1:19" ht="15">
      <c r="A2" s="49"/>
      <c r="B2" s="58"/>
      <c r="C2" s="66"/>
      <c r="D2" s="66"/>
      <c r="E2" s="69"/>
      <c r="F2" s="53"/>
      <c r="G2" s="107"/>
      <c r="H2" s="55"/>
      <c r="I2" s="68"/>
      <c r="J2" s="102"/>
      <c r="K2" s="61"/>
      <c r="L2" s="57"/>
      <c r="M2" s="51"/>
      <c r="N2" s="61"/>
      <c r="O2" s="57"/>
      <c r="P2" s="57"/>
      <c r="Q2" s="63"/>
      <c r="R2" s="64"/>
      <c r="S2" s="63"/>
    </row>
    <row r="3" spans="1:19" ht="15.75" customHeight="1">
      <c r="A3" s="1">
        <v>1</v>
      </c>
      <c r="B3" s="1">
        <v>54</v>
      </c>
      <c r="C3" s="1">
        <v>2016</v>
      </c>
      <c r="D3" s="1" t="s">
        <v>82</v>
      </c>
      <c r="E3" s="1" t="s">
        <v>71</v>
      </c>
      <c r="F3" s="35"/>
      <c r="G3" s="108"/>
      <c r="H3" s="36"/>
      <c r="I3" s="36"/>
      <c r="J3" s="103"/>
      <c r="K3" s="46"/>
      <c r="L3" s="36"/>
      <c r="M3" s="32">
        <f>MAX(J3,K3,L3)</f>
        <v>0</v>
      </c>
      <c r="N3" s="47"/>
      <c r="O3" s="37"/>
      <c r="P3" s="36"/>
      <c r="Q3" s="32">
        <f>MAX(N3,O3,P3)</f>
        <v>0</v>
      </c>
      <c r="R3" s="32">
        <f>F3+H3+M3+Q3+G3+I3</f>
        <v>0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56</v>
      </c>
      <c r="C4" s="1">
        <v>2016</v>
      </c>
      <c r="D4" s="1" t="s">
        <v>48</v>
      </c>
      <c r="E4" s="1" t="s">
        <v>47</v>
      </c>
      <c r="F4" s="35"/>
      <c r="G4" s="108"/>
      <c r="H4" s="36"/>
      <c r="I4" s="36"/>
      <c r="J4" s="103"/>
      <c r="K4" s="46"/>
      <c r="L4" s="36"/>
      <c r="M4" s="32">
        <f aca="true" t="shared" si="0" ref="M4:M63">MAX(J4,K4,L4)</f>
        <v>0</v>
      </c>
      <c r="N4" s="47"/>
      <c r="O4" s="37"/>
      <c r="P4" s="36"/>
      <c r="Q4" s="32">
        <f aca="true" t="shared" si="1" ref="Q4:Q63">MAX(N4,O4,P4)</f>
        <v>0</v>
      </c>
      <c r="R4" s="32">
        <f aca="true" t="shared" si="2" ref="R4:R67">F4+H4+M4+Q4+G4+I4</f>
        <v>0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2</v>
      </c>
      <c r="C5" s="1">
        <v>2015</v>
      </c>
      <c r="D5" s="1" t="s">
        <v>49</v>
      </c>
      <c r="E5" s="1" t="s">
        <v>50</v>
      </c>
      <c r="F5" s="35"/>
      <c r="G5" s="108"/>
      <c r="H5" s="36"/>
      <c r="I5" s="36"/>
      <c r="J5" s="103">
        <v>22</v>
      </c>
      <c r="K5" s="46"/>
      <c r="L5" s="36"/>
      <c r="M5" s="32">
        <f t="shared" si="0"/>
        <v>22</v>
      </c>
      <c r="N5" s="48"/>
      <c r="O5" s="37"/>
      <c r="P5" s="36"/>
      <c r="Q5" s="32">
        <f t="shared" si="1"/>
        <v>0</v>
      </c>
      <c r="R5" s="32">
        <f t="shared" si="2"/>
        <v>22</v>
      </c>
      <c r="S5" s="32" t="str">
        <f t="shared" si="3"/>
        <v>F</v>
      </c>
    </row>
    <row r="6" spans="1:19" ht="15.75" customHeight="1">
      <c r="A6" s="1">
        <v>4</v>
      </c>
      <c r="B6" s="1">
        <v>3</v>
      </c>
      <c r="C6" s="1">
        <v>2015</v>
      </c>
      <c r="D6" s="1" t="s">
        <v>51</v>
      </c>
      <c r="E6" s="1" t="s">
        <v>52</v>
      </c>
      <c r="F6" s="35"/>
      <c r="G6" s="108"/>
      <c r="H6" s="36"/>
      <c r="I6" s="36"/>
      <c r="J6" s="103">
        <v>10</v>
      </c>
      <c r="K6" s="46"/>
      <c r="L6" s="36"/>
      <c r="M6" s="32">
        <f t="shared" si="0"/>
        <v>10</v>
      </c>
      <c r="N6" s="48"/>
      <c r="O6" s="37"/>
      <c r="P6" s="36"/>
      <c r="Q6" s="32">
        <f t="shared" si="1"/>
        <v>0</v>
      </c>
      <c r="R6" s="32">
        <f t="shared" si="2"/>
        <v>10</v>
      </c>
      <c r="S6" s="32" t="str">
        <f t="shared" si="3"/>
        <v>F</v>
      </c>
    </row>
    <row r="7" spans="1:19" ht="15.75" customHeight="1">
      <c r="A7" s="1">
        <v>5</v>
      </c>
      <c r="B7" s="1">
        <v>8</v>
      </c>
      <c r="C7" s="1">
        <v>2015</v>
      </c>
      <c r="D7" s="1" t="s">
        <v>53</v>
      </c>
      <c r="E7" s="1" t="s">
        <v>54</v>
      </c>
      <c r="F7" s="35"/>
      <c r="G7" s="108"/>
      <c r="H7" s="36"/>
      <c r="I7" s="36"/>
      <c r="J7" s="103"/>
      <c r="K7" s="46"/>
      <c r="L7" s="36"/>
      <c r="M7" s="32">
        <f t="shared" si="0"/>
        <v>0</v>
      </c>
      <c r="N7" s="48"/>
      <c r="O7" s="37"/>
      <c r="P7" s="36"/>
      <c r="Q7" s="32">
        <f t="shared" si="1"/>
        <v>0</v>
      </c>
      <c r="R7" s="32">
        <f t="shared" si="2"/>
        <v>0</v>
      </c>
      <c r="S7" s="32" t="str">
        <f t="shared" si="3"/>
        <v>F</v>
      </c>
    </row>
    <row r="8" spans="1:19" ht="15.75" customHeight="1">
      <c r="A8" s="1">
        <v>6</v>
      </c>
      <c r="B8" s="1">
        <v>9</v>
      </c>
      <c r="C8" s="1">
        <v>2015</v>
      </c>
      <c r="D8" s="1" t="s">
        <v>55</v>
      </c>
      <c r="E8" s="1" t="s">
        <v>56</v>
      </c>
      <c r="F8" s="35"/>
      <c r="G8" s="108">
        <v>25</v>
      </c>
      <c r="H8" s="36"/>
      <c r="I8" s="36"/>
      <c r="J8" s="103">
        <v>23</v>
      </c>
      <c r="K8" s="46"/>
      <c r="L8" s="36"/>
      <c r="M8" s="32">
        <f t="shared" si="0"/>
        <v>23</v>
      </c>
      <c r="N8" s="48"/>
      <c r="O8" s="37"/>
      <c r="P8" s="36"/>
      <c r="Q8" s="32">
        <f t="shared" si="1"/>
        <v>0</v>
      </c>
      <c r="R8" s="32">
        <f t="shared" si="2"/>
        <v>48</v>
      </c>
      <c r="S8" s="32" t="str">
        <f t="shared" si="3"/>
        <v>F</v>
      </c>
    </row>
    <row r="9" spans="1:19" ht="15.75" customHeight="1">
      <c r="A9" s="1">
        <v>7</v>
      </c>
      <c r="B9" s="1">
        <v>17</v>
      </c>
      <c r="C9" s="1">
        <v>2015</v>
      </c>
      <c r="D9" s="1" t="s">
        <v>57</v>
      </c>
      <c r="E9" s="1" t="s">
        <v>58</v>
      </c>
      <c r="F9" s="35"/>
      <c r="G9" s="108">
        <v>23</v>
      </c>
      <c r="H9" s="36"/>
      <c r="I9" s="36"/>
      <c r="J9" s="103">
        <v>23</v>
      </c>
      <c r="K9" s="46"/>
      <c r="L9" s="36"/>
      <c r="M9" s="32">
        <f t="shared" si="0"/>
        <v>23</v>
      </c>
      <c r="N9" s="48"/>
      <c r="O9" s="37"/>
      <c r="P9" s="36"/>
      <c r="Q9" s="32">
        <f t="shared" si="1"/>
        <v>0</v>
      </c>
      <c r="R9" s="32">
        <f t="shared" si="2"/>
        <v>46</v>
      </c>
      <c r="S9" s="32" t="str">
        <f t="shared" si="3"/>
        <v>F</v>
      </c>
    </row>
    <row r="10" spans="1:19" ht="15.75" customHeight="1">
      <c r="A10" s="1">
        <v>8</v>
      </c>
      <c r="B10" s="1">
        <v>18</v>
      </c>
      <c r="C10" s="1">
        <v>2015</v>
      </c>
      <c r="D10" s="1" t="s">
        <v>59</v>
      </c>
      <c r="E10" s="1" t="s">
        <v>60</v>
      </c>
      <c r="F10" s="35"/>
      <c r="G10" s="108">
        <v>25</v>
      </c>
      <c r="H10" s="36"/>
      <c r="I10" s="36"/>
      <c r="J10" s="103">
        <v>22</v>
      </c>
      <c r="K10" s="46"/>
      <c r="L10" s="36"/>
      <c r="M10" s="32">
        <f t="shared" si="0"/>
        <v>22</v>
      </c>
      <c r="N10" s="47"/>
      <c r="O10" s="37"/>
      <c r="P10" s="36"/>
      <c r="Q10" s="32">
        <f t="shared" si="1"/>
        <v>0</v>
      </c>
      <c r="R10" s="32">
        <f t="shared" si="2"/>
        <v>47</v>
      </c>
      <c r="S10" s="32" t="str">
        <f t="shared" si="3"/>
        <v>F</v>
      </c>
    </row>
    <row r="11" spans="1:19" ht="15.75" customHeight="1">
      <c r="A11" s="1">
        <v>9</v>
      </c>
      <c r="B11" s="1">
        <v>19</v>
      </c>
      <c r="C11" s="1">
        <v>2015</v>
      </c>
      <c r="D11" s="1" t="s">
        <v>61</v>
      </c>
      <c r="E11" s="1" t="s">
        <v>62</v>
      </c>
      <c r="F11" s="35"/>
      <c r="G11" s="108"/>
      <c r="H11" s="36"/>
      <c r="I11" s="36"/>
      <c r="J11" s="103"/>
      <c r="K11" s="46"/>
      <c r="L11" s="36"/>
      <c r="M11" s="32">
        <f t="shared" si="0"/>
        <v>0</v>
      </c>
      <c r="N11" s="48"/>
      <c r="O11" s="37"/>
      <c r="P11" s="36"/>
      <c r="Q11" s="32">
        <f t="shared" si="1"/>
        <v>0</v>
      </c>
      <c r="R11" s="32">
        <f t="shared" si="2"/>
        <v>0</v>
      </c>
      <c r="S11" s="32" t="str">
        <f t="shared" si="3"/>
        <v>F</v>
      </c>
    </row>
    <row r="12" spans="1:19" ht="15.75" customHeight="1">
      <c r="A12" s="1">
        <v>10</v>
      </c>
      <c r="B12" s="1">
        <v>20</v>
      </c>
      <c r="C12" s="1">
        <v>2015</v>
      </c>
      <c r="D12" s="1" t="s">
        <v>63</v>
      </c>
      <c r="E12" s="1" t="s">
        <v>38</v>
      </c>
      <c r="F12" s="35"/>
      <c r="G12" s="108"/>
      <c r="H12" s="36"/>
      <c r="I12" s="36"/>
      <c r="J12" s="103">
        <v>6</v>
      </c>
      <c r="K12" s="46"/>
      <c r="L12" s="36"/>
      <c r="M12" s="32">
        <f t="shared" si="0"/>
        <v>6</v>
      </c>
      <c r="N12" s="47"/>
      <c r="O12" s="37"/>
      <c r="P12" s="36"/>
      <c r="Q12" s="32">
        <f t="shared" si="1"/>
        <v>0</v>
      </c>
      <c r="R12" s="32">
        <f t="shared" si="2"/>
        <v>6</v>
      </c>
      <c r="S12" s="32" t="str">
        <f t="shared" si="3"/>
        <v>F</v>
      </c>
    </row>
    <row r="13" spans="1:19" ht="15.75" customHeight="1">
      <c r="A13" s="1">
        <v>11</v>
      </c>
      <c r="B13" s="1">
        <v>21</v>
      </c>
      <c r="C13" s="1">
        <v>2015</v>
      </c>
      <c r="D13" s="1" t="s">
        <v>64</v>
      </c>
      <c r="E13" s="1" t="s">
        <v>65</v>
      </c>
      <c r="F13" s="35"/>
      <c r="G13" s="108"/>
      <c r="H13" s="36"/>
      <c r="I13" s="36"/>
      <c r="J13" s="103">
        <v>14.5</v>
      </c>
      <c r="K13" s="46"/>
      <c r="L13" s="36"/>
      <c r="M13" s="32">
        <f t="shared" si="0"/>
        <v>14.5</v>
      </c>
      <c r="N13" s="47"/>
      <c r="O13" s="37"/>
      <c r="P13" s="36"/>
      <c r="Q13" s="32">
        <f t="shared" si="1"/>
        <v>0</v>
      </c>
      <c r="R13" s="32">
        <f t="shared" si="2"/>
        <v>14.5</v>
      </c>
      <c r="S13" s="32" t="str">
        <f t="shared" si="3"/>
        <v>F</v>
      </c>
    </row>
    <row r="14" spans="1:19" ht="15.75" customHeight="1">
      <c r="A14" s="1">
        <v>12</v>
      </c>
      <c r="B14" s="1">
        <v>24</v>
      </c>
      <c r="C14" s="1">
        <v>2015</v>
      </c>
      <c r="D14" s="1" t="s">
        <v>66</v>
      </c>
      <c r="E14" s="1" t="s">
        <v>67</v>
      </c>
      <c r="F14" s="35"/>
      <c r="G14" s="108"/>
      <c r="H14" s="36"/>
      <c r="I14" s="36"/>
      <c r="J14" s="103"/>
      <c r="K14" s="46"/>
      <c r="L14" s="36"/>
      <c r="M14" s="32">
        <f t="shared" si="0"/>
        <v>0</v>
      </c>
      <c r="N14" s="48"/>
      <c r="O14" s="37"/>
      <c r="P14" s="36"/>
      <c r="Q14" s="32">
        <f t="shared" si="1"/>
        <v>0</v>
      </c>
      <c r="R14" s="32">
        <f t="shared" si="2"/>
        <v>0</v>
      </c>
      <c r="S14" s="32" t="str">
        <f t="shared" si="3"/>
        <v>F</v>
      </c>
    </row>
    <row r="15" spans="1:19" ht="15.75" customHeight="1">
      <c r="A15" s="1">
        <v>13</v>
      </c>
      <c r="B15" s="1">
        <v>25</v>
      </c>
      <c r="C15" s="1">
        <v>2015</v>
      </c>
      <c r="D15" s="1" t="s">
        <v>68</v>
      </c>
      <c r="E15" s="1" t="s">
        <v>69</v>
      </c>
      <c r="F15" s="35"/>
      <c r="G15" s="108"/>
      <c r="H15" s="36"/>
      <c r="I15" s="36"/>
      <c r="J15" s="103">
        <v>19.5</v>
      </c>
      <c r="K15" s="46"/>
      <c r="L15" s="36"/>
      <c r="M15" s="32">
        <f t="shared" si="0"/>
        <v>19.5</v>
      </c>
      <c r="N15" s="48"/>
      <c r="O15" s="37"/>
      <c r="P15" s="36"/>
      <c r="Q15" s="32">
        <f t="shared" si="1"/>
        <v>0</v>
      </c>
      <c r="R15" s="32">
        <f t="shared" si="2"/>
        <v>19.5</v>
      </c>
      <c r="S15" s="32" t="str">
        <f t="shared" si="3"/>
        <v>F</v>
      </c>
    </row>
    <row r="16" spans="1:19" ht="15.75" customHeight="1">
      <c r="A16" s="1">
        <v>14</v>
      </c>
      <c r="B16" s="1">
        <v>29</v>
      </c>
      <c r="C16" s="1">
        <v>2015</v>
      </c>
      <c r="D16" s="1" t="s">
        <v>70</v>
      </c>
      <c r="E16" s="1" t="s">
        <v>71</v>
      </c>
      <c r="F16" s="35"/>
      <c r="G16" s="108"/>
      <c r="H16" s="36"/>
      <c r="I16" s="36"/>
      <c r="J16" s="103">
        <v>7.5</v>
      </c>
      <c r="K16" s="46"/>
      <c r="L16" s="36"/>
      <c r="M16" s="32">
        <f t="shared" si="0"/>
        <v>7.5</v>
      </c>
      <c r="N16" s="47"/>
      <c r="O16" s="37"/>
      <c r="P16" s="36"/>
      <c r="Q16" s="32">
        <f t="shared" si="1"/>
        <v>0</v>
      </c>
      <c r="R16" s="32">
        <f t="shared" si="2"/>
        <v>7.5</v>
      </c>
      <c r="S16" s="32" t="str">
        <f t="shared" si="3"/>
        <v>F</v>
      </c>
    </row>
    <row r="17" spans="1:19" ht="15.75" customHeight="1">
      <c r="A17" s="1">
        <v>15</v>
      </c>
      <c r="B17" s="1">
        <v>30</v>
      </c>
      <c r="C17" s="1">
        <v>2015</v>
      </c>
      <c r="D17" s="1" t="s">
        <v>72</v>
      </c>
      <c r="E17" s="1" t="s">
        <v>43</v>
      </c>
      <c r="F17" s="35"/>
      <c r="G17" s="108"/>
      <c r="H17" s="36"/>
      <c r="I17" s="36"/>
      <c r="J17" s="103"/>
      <c r="K17" s="46"/>
      <c r="L17" s="36"/>
      <c r="M17" s="32">
        <f t="shared" si="0"/>
        <v>0</v>
      </c>
      <c r="N17" s="47"/>
      <c r="O17" s="37"/>
      <c r="P17" s="36"/>
      <c r="Q17" s="32">
        <f t="shared" si="1"/>
        <v>0</v>
      </c>
      <c r="R17" s="32">
        <f t="shared" si="2"/>
        <v>0</v>
      </c>
      <c r="S17" s="32" t="str">
        <f t="shared" si="3"/>
        <v>F</v>
      </c>
    </row>
    <row r="18" spans="1:19" ht="15.75" customHeight="1">
      <c r="A18" s="1">
        <v>16</v>
      </c>
      <c r="B18" s="1">
        <v>31</v>
      </c>
      <c r="C18" s="1">
        <v>2015</v>
      </c>
      <c r="D18" s="1" t="s">
        <v>44</v>
      </c>
      <c r="E18" s="1" t="s">
        <v>73</v>
      </c>
      <c r="F18" s="35"/>
      <c r="G18" s="108"/>
      <c r="H18" s="36"/>
      <c r="I18" s="36"/>
      <c r="J18" s="103">
        <v>0</v>
      </c>
      <c r="K18" s="46"/>
      <c r="L18" s="36"/>
      <c r="M18" s="32">
        <f t="shared" si="0"/>
        <v>0</v>
      </c>
      <c r="N18" s="48"/>
      <c r="O18" s="37"/>
      <c r="P18" s="36"/>
      <c r="Q18" s="32">
        <f t="shared" si="1"/>
        <v>0</v>
      </c>
      <c r="R18" s="32">
        <f t="shared" si="2"/>
        <v>0</v>
      </c>
      <c r="S18" s="32" t="str">
        <f t="shared" si="3"/>
        <v>F</v>
      </c>
    </row>
    <row r="19" spans="1:19" ht="15.75" customHeight="1">
      <c r="A19" s="1">
        <v>17</v>
      </c>
      <c r="B19" s="1">
        <v>33</v>
      </c>
      <c r="C19" s="1">
        <v>2015</v>
      </c>
      <c r="D19" s="1" t="s">
        <v>81</v>
      </c>
      <c r="E19" s="1" t="s">
        <v>73</v>
      </c>
      <c r="F19" s="35"/>
      <c r="G19" s="108"/>
      <c r="H19" s="36"/>
      <c r="I19" s="36"/>
      <c r="J19" s="103"/>
      <c r="K19" s="46"/>
      <c r="L19" s="36"/>
      <c r="M19" s="32">
        <f t="shared" si="0"/>
        <v>0</v>
      </c>
      <c r="N19" s="48"/>
      <c r="O19" s="37"/>
      <c r="P19" s="36"/>
      <c r="Q19" s="32">
        <f t="shared" si="1"/>
        <v>0</v>
      </c>
      <c r="R19" s="32">
        <f t="shared" si="2"/>
        <v>0</v>
      </c>
      <c r="S19" s="32" t="str">
        <f t="shared" si="3"/>
        <v>F</v>
      </c>
    </row>
    <row r="20" spans="1:19" ht="15.75" customHeight="1">
      <c r="A20" s="1">
        <v>18</v>
      </c>
      <c r="B20" s="1">
        <v>37</v>
      </c>
      <c r="C20" s="1">
        <v>2015</v>
      </c>
      <c r="D20" s="1" t="s">
        <v>74</v>
      </c>
      <c r="E20" s="1" t="s">
        <v>54</v>
      </c>
      <c r="F20" s="35"/>
      <c r="G20" s="108"/>
      <c r="H20" s="36"/>
      <c r="I20" s="36"/>
      <c r="J20" s="103">
        <v>11</v>
      </c>
      <c r="K20" s="46"/>
      <c r="L20" s="36"/>
      <c r="M20" s="32">
        <f t="shared" si="0"/>
        <v>11</v>
      </c>
      <c r="N20" s="48"/>
      <c r="O20" s="37"/>
      <c r="P20" s="36"/>
      <c r="Q20" s="32">
        <f t="shared" si="1"/>
        <v>0</v>
      </c>
      <c r="R20" s="32">
        <f t="shared" si="2"/>
        <v>11</v>
      </c>
      <c r="S20" s="32" t="str">
        <f t="shared" si="3"/>
        <v>F</v>
      </c>
    </row>
    <row r="21" spans="1:19" ht="15.75" customHeight="1">
      <c r="A21" s="1">
        <v>19</v>
      </c>
      <c r="B21" s="1">
        <v>39</v>
      </c>
      <c r="C21" s="1">
        <v>2015</v>
      </c>
      <c r="D21" s="1" t="s">
        <v>75</v>
      </c>
      <c r="E21" s="1" t="s">
        <v>76</v>
      </c>
      <c r="F21" s="35"/>
      <c r="G21" s="108"/>
      <c r="H21" s="36"/>
      <c r="I21" s="36"/>
      <c r="J21" s="103"/>
      <c r="K21" s="46"/>
      <c r="L21" s="36"/>
      <c r="M21" s="32">
        <f t="shared" si="0"/>
        <v>0</v>
      </c>
      <c r="N21" s="48"/>
      <c r="O21" s="37"/>
      <c r="P21" s="36"/>
      <c r="Q21" s="32">
        <f t="shared" si="1"/>
        <v>0</v>
      </c>
      <c r="R21" s="32">
        <f t="shared" si="2"/>
        <v>0</v>
      </c>
      <c r="S21" s="32" t="str">
        <f t="shared" si="3"/>
        <v>F</v>
      </c>
    </row>
    <row r="22" spans="1:19" ht="15.75" customHeight="1">
      <c r="A22" s="31">
        <v>20</v>
      </c>
      <c r="B22" s="1">
        <v>2</v>
      </c>
      <c r="C22" s="1">
        <v>2014</v>
      </c>
      <c r="D22" s="1" t="s">
        <v>83</v>
      </c>
      <c r="E22" s="1" t="s">
        <v>84</v>
      </c>
      <c r="F22" s="35"/>
      <c r="G22" s="108"/>
      <c r="H22" s="36"/>
      <c r="I22" s="36"/>
      <c r="J22" s="103">
        <v>5.5</v>
      </c>
      <c r="K22" s="46"/>
      <c r="L22" s="36"/>
      <c r="M22" s="32">
        <f t="shared" si="0"/>
        <v>5.5</v>
      </c>
      <c r="N22" s="47"/>
      <c r="O22" s="37"/>
      <c r="P22" s="36"/>
      <c r="Q22" s="32">
        <f t="shared" si="1"/>
        <v>0</v>
      </c>
      <c r="R22" s="32">
        <f t="shared" si="2"/>
        <v>5.5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19</v>
      </c>
      <c r="C23" s="1">
        <v>2014</v>
      </c>
      <c r="D23" s="1" t="s">
        <v>85</v>
      </c>
      <c r="E23" s="1" t="s">
        <v>76</v>
      </c>
      <c r="F23" s="35"/>
      <c r="G23" s="108"/>
      <c r="H23" s="36"/>
      <c r="I23" s="36"/>
      <c r="J23" s="103">
        <v>18</v>
      </c>
      <c r="K23" s="46"/>
      <c r="L23" s="36"/>
      <c r="M23" s="32">
        <f t="shared" si="0"/>
        <v>18</v>
      </c>
      <c r="N23" s="47"/>
      <c r="O23" s="37"/>
      <c r="P23" s="36"/>
      <c r="Q23" s="32">
        <f t="shared" si="1"/>
        <v>0</v>
      </c>
      <c r="R23" s="32">
        <f t="shared" si="2"/>
        <v>18</v>
      </c>
      <c r="S23" s="32" t="str">
        <f t="shared" si="3"/>
        <v>F</v>
      </c>
    </row>
    <row r="24" spans="1:19" ht="15.75" customHeight="1">
      <c r="A24" s="1">
        <v>22</v>
      </c>
      <c r="B24" s="1">
        <v>25</v>
      </c>
      <c r="C24" s="1">
        <v>2014</v>
      </c>
      <c r="D24" s="1" t="s">
        <v>86</v>
      </c>
      <c r="E24" s="1" t="s">
        <v>87</v>
      </c>
      <c r="F24" s="35"/>
      <c r="G24" s="108"/>
      <c r="H24" s="36"/>
      <c r="I24" s="36"/>
      <c r="J24" s="103">
        <v>20</v>
      </c>
      <c r="K24" s="46"/>
      <c r="L24" s="36"/>
      <c r="M24" s="32">
        <f aca="true" t="shared" si="4" ref="M24:M31">MAX(J24,K24,L24)</f>
        <v>20</v>
      </c>
      <c r="N24" s="47"/>
      <c r="O24" s="37"/>
      <c r="P24" s="36"/>
      <c r="Q24" s="32">
        <f aca="true" t="shared" si="5" ref="Q24:Q31">MAX(N24,O24,P24)</f>
        <v>0</v>
      </c>
      <c r="R24" s="32">
        <f aca="true" t="shared" si="6" ref="R24:R31">F24+H24+M24+Q24+G24+I24</f>
        <v>20</v>
      </c>
      <c r="S24" s="32" t="str">
        <f aca="true" t="shared" si="7" ref="S24:S31">IF(R24&gt;=90,"A",IF(R24&gt;=80,"B",IF(R24&gt;=70,"C",IF(R24&gt;=60,"D",IF(R24&gt;=50,"E","F")))))</f>
        <v>F</v>
      </c>
    </row>
    <row r="25" spans="1:19" ht="15.75" customHeight="1">
      <c r="A25" s="1">
        <v>23</v>
      </c>
      <c r="B25" s="1">
        <v>6</v>
      </c>
      <c r="C25" s="1">
        <v>2013</v>
      </c>
      <c r="D25" s="1" t="s">
        <v>77</v>
      </c>
      <c r="E25" s="1" t="s">
        <v>78</v>
      </c>
      <c r="F25" s="35"/>
      <c r="G25" s="108"/>
      <c r="H25" s="36"/>
      <c r="I25" s="36"/>
      <c r="J25" s="103">
        <v>14.5</v>
      </c>
      <c r="K25" s="46"/>
      <c r="L25" s="36"/>
      <c r="M25" s="32">
        <f t="shared" si="4"/>
        <v>14.5</v>
      </c>
      <c r="N25" s="47"/>
      <c r="O25" s="37"/>
      <c r="P25" s="36"/>
      <c r="Q25" s="32">
        <f t="shared" si="5"/>
        <v>0</v>
      </c>
      <c r="R25" s="32">
        <f t="shared" si="6"/>
        <v>14.5</v>
      </c>
      <c r="S25" s="32" t="str">
        <f t="shared" si="7"/>
        <v>F</v>
      </c>
    </row>
    <row r="26" spans="1:19" ht="15.75" customHeight="1">
      <c r="A26" s="1">
        <v>24</v>
      </c>
      <c r="B26" s="1">
        <v>48</v>
      </c>
      <c r="C26" s="1">
        <v>2013</v>
      </c>
      <c r="D26" s="1" t="s">
        <v>88</v>
      </c>
      <c r="E26" s="1" t="s">
        <v>89</v>
      </c>
      <c r="F26" s="35"/>
      <c r="G26" s="108"/>
      <c r="H26" s="36"/>
      <c r="I26" s="36"/>
      <c r="J26" s="103"/>
      <c r="K26" s="46"/>
      <c r="L26" s="36"/>
      <c r="M26" s="32">
        <f t="shared" si="4"/>
        <v>0</v>
      </c>
      <c r="N26" s="47"/>
      <c r="O26" s="37"/>
      <c r="P26" s="36"/>
      <c r="Q26" s="32">
        <f t="shared" si="5"/>
        <v>0</v>
      </c>
      <c r="R26" s="32">
        <f t="shared" si="6"/>
        <v>0</v>
      </c>
      <c r="S26" s="32" t="str">
        <f t="shared" si="7"/>
        <v>F</v>
      </c>
    </row>
    <row r="27" spans="1:19" ht="15.75" customHeight="1">
      <c r="A27" s="1">
        <v>25</v>
      </c>
      <c r="B27" s="1">
        <v>7</v>
      </c>
      <c r="C27" s="1">
        <v>2012</v>
      </c>
      <c r="D27" s="1" t="s">
        <v>90</v>
      </c>
      <c r="E27" s="1" t="s">
        <v>91</v>
      </c>
      <c r="F27" s="35"/>
      <c r="G27" s="108"/>
      <c r="H27" s="36"/>
      <c r="I27" s="36"/>
      <c r="J27" s="103"/>
      <c r="K27" s="46"/>
      <c r="L27" s="36"/>
      <c r="M27" s="32">
        <f t="shared" si="4"/>
        <v>0</v>
      </c>
      <c r="N27" s="47"/>
      <c r="O27" s="37"/>
      <c r="P27" s="36"/>
      <c r="Q27" s="32">
        <f t="shared" si="5"/>
        <v>0</v>
      </c>
      <c r="R27" s="32">
        <f t="shared" si="6"/>
        <v>0</v>
      </c>
      <c r="S27" s="32" t="str">
        <f t="shared" si="7"/>
        <v>F</v>
      </c>
    </row>
    <row r="28" spans="1:19" ht="15.75" customHeight="1">
      <c r="A28" s="1">
        <v>26</v>
      </c>
      <c r="B28" s="1">
        <v>31</v>
      </c>
      <c r="C28" s="1">
        <v>2012</v>
      </c>
      <c r="D28" s="1" t="s">
        <v>79</v>
      </c>
      <c r="E28" s="1" t="s">
        <v>80</v>
      </c>
      <c r="F28" s="35"/>
      <c r="G28" s="108"/>
      <c r="H28" s="36"/>
      <c r="I28" s="36"/>
      <c r="J28" s="103"/>
      <c r="K28" s="46"/>
      <c r="L28" s="36"/>
      <c r="M28" s="32">
        <f t="shared" si="4"/>
        <v>0</v>
      </c>
      <c r="N28" s="47"/>
      <c r="O28" s="37"/>
      <c r="P28" s="36"/>
      <c r="Q28" s="32">
        <f t="shared" si="5"/>
        <v>0</v>
      </c>
      <c r="R28" s="32">
        <f t="shared" si="6"/>
        <v>0</v>
      </c>
      <c r="S28" s="32" t="str">
        <f t="shared" si="7"/>
        <v>F</v>
      </c>
    </row>
    <row r="29" spans="1:19" ht="15.75" customHeight="1">
      <c r="A29" s="1">
        <v>27</v>
      </c>
      <c r="B29" s="1">
        <v>36</v>
      </c>
      <c r="C29" s="1">
        <v>2012</v>
      </c>
      <c r="D29" s="1" t="s">
        <v>92</v>
      </c>
      <c r="E29" s="1" t="s">
        <v>62</v>
      </c>
      <c r="F29" s="35"/>
      <c r="G29" s="108">
        <v>20</v>
      </c>
      <c r="H29" s="36"/>
      <c r="I29" s="36"/>
      <c r="J29" s="103"/>
      <c r="K29" s="46"/>
      <c r="L29" s="36"/>
      <c r="M29" s="32">
        <f t="shared" si="4"/>
        <v>0</v>
      </c>
      <c r="N29" s="47"/>
      <c r="O29" s="37"/>
      <c r="P29" s="36"/>
      <c r="Q29" s="32">
        <f t="shared" si="5"/>
        <v>0</v>
      </c>
      <c r="R29" s="32">
        <f t="shared" si="6"/>
        <v>20</v>
      </c>
      <c r="S29" s="32" t="str">
        <f t="shared" si="7"/>
        <v>F</v>
      </c>
    </row>
    <row r="30" spans="1:19" ht="15.75" customHeight="1">
      <c r="A30" s="31">
        <v>28</v>
      </c>
      <c r="B30" s="1"/>
      <c r="C30" s="1"/>
      <c r="D30" s="1"/>
      <c r="E30" s="1"/>
      <c r="F30" s="35"/>
      <c r="G30" s="108"/>
      <c r="H30" s="36"/>
      <c r="I30" s="36"/>
      <c r="J30" s="103"/>
      <c r="K30" s="46"/>
      <c r="L30" s="36"/>
      <c r="M30" s="32">
        <f t="shared" si="4"/>
        <v>0</v>
      </c>
      <c r="N30" s="47"/>
      <c r="O30" s="37"/>
      <c r="P30" s="36"/>
      <c r="Q30" s="32">
        <f t="shared" si="5"/>
        <v>0</v>
      </c>
      <c r="R30" s="32">
        <f t="shared" si="6"/>
        <v>0</v>
      </c>
      <c r="S30" s="32" t="str">
        <f t="shared" si="7"/>
        <v>F</v>
      </c>
    </row>
    <row r="31" spans="1:19" s="24" customFormat="1" ht="15.75" customHeight="1">
      <c r="A31" s="1">
        <v>29</v>
      </c>
      <c r="B31" s="1"/>
      <c r="C31" s="1"/>
      <c r="D31" s="1"/>
      <c r="E31" s="1"/>
      <c r="F31" s="35"/>
      <c r="G31" s="108"/>
      <c r="H31" s="36"/>
      <c r="I31" s="36"/>
      <c r="J31" s="103"/>
      <c r="K31" s="46"/>
      <c r="L31" s="36"/>
      <c r="M31" s="32">
        <f t="shared" si="4"/>
        <v>0</v>
      </c>
      <c r="N31" s="47"/>
      <c r="O31" s="37"/>
      <c r="P31" s="36"/>
      <c r="Q31" s="32">
        <f t="shared" si="5"/>
        <v>0</v>
      </c>
      <c r="R31" s="32">
        <f t="shared" si="6"/>
        <v>0</v>
      </c>
      <c r="S31" s="32" t="str">
        <f t="shared" si="7"/>
        <v>F</v>
      </c>
    </row>
    <row r="32" spans="1:19" ht="15.75" customHeight="1">
      <c r="A32" s="1">
        <v>30</v>
      </c>
      <c r="B32" s="1"/>
      <c r="C32" s="1"/>
      <c r="D32" s="1"/>
      <c r="E32" s="1"/>
      <c r="F32" s="35"/>
      <c r="G32" s="108"/>
      <c r="H32" s="36"/>
      <c r="I32" s="36"/>
      <c r="J32" s="103"/>
      <c r="K32" s="46"/>
      <c r="L32" s="36"/>
      <c r="M32" s="32">
        <f t="shared" si="0"/>
        <v>0</v>
      </c>
      <c r="N32" s="47"/>
      <c r="O32" s="37"/>
      <c r="P32" s="36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5"/>
      <c r="G33" s="108"/>
      <c r="H33" s="36"/>
      <c r="I33" s="36"/>
      <c r="J33" s="103"/>
      <c r="K33" s="46"/>
      <c r="L33" s="36"/>
      <c r="M33" s="32">
        <f t="shared" si="0"/>
        <v>0</v>
      </c>
      <c r="N33" s="48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5"/>
      <c r="G34" s="108"/>
      <c r="H34" s="36"/>
      <c r="I34" s="36"/>
      <c r="J34" s="103"/>
      <c r="K34" s="46"/>
      <c r="L34" s="36"/>
      <c r="M34" s="32">
        <f t="shared" si="0"/>
        <v>0</v>
      </c>
      <c r="N34" s="48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/>
      <c r="C35" s="1"/>
      <c r="D35" s="1"/>
      <c r="E35" s="1"/>
      <c r="F35" s="35"/>
      <c r="G35" s="108"/>
      <c r="H35" s="36"/>
      <c r="I35" s="36"/>
      <c r="J35" s="103"/>
      <c r="K35" s="46"/>
      <c r="L35" s="36"/>
      <c r="M35" s="32">
        <f t="shared" si="0"/>
        <v>0</v>
      </c>
      <c r="N35" s="47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/>
      <c r="C36" s="1"/>
      <c r="D36" s="1"/>
      <c r="E36" s="1"/>
      <c r="F36" s="35"/>
      <c r="G36" s="108"/>
      <c r="H36" s="36"/>
      <c r="I36" s="36"/>
      <c r="J36" s="103"/>
      <c r="K36" s="46"/>
      <c r="L36" s="36"/>
      <c r="M36" s="32">
        <f t="shared" si="0"/>
        <v>0</v>
      </c>
      <c r="N36" s="47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/>
      <c r="C37" s="1"/>
      <c r="D37" s="1"/>
      <c r="E37" s="1"/>
      <c r="F37" s="35"/>
      <c r="G37" s="108"/>
      <c r="H37" s="36"/>
      <c r="I37" s="36"/>
      <c r="J37" s="103"/>
      <c r="K37" s="46"/>
      <c r="L37" s="36"/>
      <c r="M37" s="32">
        <f t="shared" si="0"/>
        <v>0</v>
      </c>
      <c r="N37" s="47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/>
      <c r="C38" s="1"/>
      <c r="D38" s="1"/>
      <c r="E38" s="1"/>
      <c r="F38" s="35"/>
      <c r="G38" s="108"/>
      <c r="H38" s="36"/>
      <c r="I38" s="36"/>
      <c r="J38" s="103"/>
      <c r="K38" s="46"/>
      <c r="L38" s="36"/>
      <c r="M38" s="32">
        <f t="shared" si="0"/>
        <v>0</v>
      </c>
      <c r="N38" s="47"/>
      <c r="O38" s="37"/>
      <c r="P38" s="36"/>
      <c r="Q38" s="32">
        <f t="shared" si="1"/>
        <v>0</v>
      </c>
      <c r="R38" s="32">
        <f t="shared" si="2"/>
        <v>0</v>
      </c>
      <c r="S38" s="32" t="str">
        <f t="shared" si="3"/>
        <v>F</v>
      </c>
    </row>
    <row r="39" spans="1:19" ht="15.75" customHeight="1">
      <c r="A39" s="23">
        <v>37</v>
      </c>
      <c r="B39" s="1"/>
      <c r="C39" s="1"/>
      <c r="D39" s="1"/>
      <c r="E39" s="1"/>
      <c r="F39" s="35"/>
      <c r="G39" s="108"/>
      <c r="H39" s="36"/>
      <c r="I39" s="36"/>
      <c r="J39" s="103"/>
      <c r="K39" s="46"/>
      <c r="L39" s="36"/>
      <c r="M39" s="32">
        <f t="shared" si="0"/>
        <v>0</v>
      </c>
      <c r="N39" s="47"/>
      <c r="O39" s="37"/>
      <c r="P39" s="36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108"/>
      <c r="H40" s="36"/>
      <c r="I40" s="36"/>
      <c r="J40" s="103"/>
      <c r="K40" s="46"/>
      <c r="L40" s="36"/>
      <c r="M40" s="32">
        <f t="shared" si="0"/>
        <v>0</v>
      </c>
      <c r="N40" s="47"/>
      <c r="O40" s="37"/>
      <c r="P40" s="36"/>
      <c r="Q40" s="32">
        <f t="shared" si="1"/>
        <v>0</v>
      </c>
      <c r="R40" s="32">
        <f t="shared" si="2"/>
        <v>0</v>
      </c>
      <c r="S40" s="32" t="str">
        <f t="shared" si="3"/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108"/>
      <c r="H41" s="36"/>
      <c r="I41" s="36"/>
      <c r="J41" s="103"/>
      <c r="K41" s="46"/>
      <c r="L41" s="36"/>
      <c r="M41" s="32">
        <f t="shared" si="0"/>
        <v>0</v>
      </c>
      <c r="N41" s="47"/>
      <c r="O41" s="37"/>
      <c r="P41" s="36"/>
      <c r="Q41" s="32">
        <f t="shared" si="1"/>
        <v>0</v>
      </c>
      <c r="R41" s="32">
        <f t="shared" si="2"/>
        <v>0</v>
      </c>
      <c r="S41" s="32" t="str">
        <f t="shared" si="3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108"/>
      <c r="H42" s="36"/>
      <c r="I42" s="36"/>
      <c r="J42" s="103"/>
      <c r="K42" s="46"/>
      <c r="L42" s="36"/>
      <c r="M42" s="32">
        <f t="shared" si="0"/>
        <v>0</v>
      </c>
      <c r="N42" s="47"/>
      <c r="O42" s="37"/>
      <c r="P42" s="36"/>
      <c r="Q42" s="32">
        <f t="shared" si="1"/>
        <v>0</v>
      </c>
      <c r="R42" s="32">
        <f t="shared" si="2"/>
        <v>0</v>
      </c>
      <c r="S42" s="32" t="str">
        <f t="shared" si="3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108"/>
      <c r="H43" s="36"/>
      <c r="I43" s="36"/>
      <c r="J43" s="103"/>
      <c r="K43" s="46"/>
      <c r="L43" s="36"/>
      <c r="M43" s="32">
        <f t="shared" si="0"/>
        <v>0</v>
      </c>
      <c r="N43" s="47"/>
      <c r="O43" s="37"/>
      <c r="P43" s="36"/>
      <c r="Q43" s="32">
        <f t="shared" si="1"/>
        <v>0</v>
      </c>
      <c r="R43" s="32">
        <f t="shared" si="2"/>
        <v>0</v>
      </c>
      <c r="S43" s="32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108"/>
      <c r="H44" s="36"/>
      <c r="I44" s="36"/>
      <c r="J44" s="103"/>
      <c r="K44" s="46"/>
      <c r="L44" s="36"/>
      <c r="M44" s="32">
        <f t="shared" si="0"/>
        <v>0</v>
      </c>
      <c r="N44" s="47"/>
      <c r="O44" s="37"/>
      <c r="P44" s="36"/>
      <c r="Q44" s="32">
        <f t="shared" si="1"/>
        <v>0</v>
      </c>
      <c r="R44" s="32">
        <f t="shared" si="2"/>
        <v>0</v>
      </c>
      <c r="S44" s="32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108"/>
      <c r="H45" s="36"/>
      <c r="I45" s="36"/>
      <c r="J45" s="103"/>
      <c r="K45" s="46"/>
      <c r="L45" s="36"/>
      <c r="M45" s="32">
        <f t="shared" si="0"/>
        <v>0</v>
      </c>
      <c r="N45" s="47"/>
      <c r="O45" s="37"/>
      <c r="P45" s="36"/>
      <c r="Q45" s="32">
        <f t="shared" si="1"/>
        <v>0</v>
      </c>
      <c r="R45" s="32">
        <f t="shared" si="2"/>
        <v>0</v>
      </c>
      <c r="S45" s="32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108"/>
      <c r="H46" s="36"/>
      <c r="I46" s="36"/>
      <c r="J46" s="103"/>
      <c r="K46" s="46"/>
      <c r="L46" s="36"/>
      <c r="M46" s="32">
        <f t="shared" si="0"/>
        <v>0</v>
      </c>
      <c r="N46" s="47"/>
      <c r="O46" s="37"/>
      <c r="P46" s="36"/>
      <c r="Q46" s="32">
        <f t="shared" si="1"/>
        <v>0</v>
      </c>
      <c r="R46" s="32">
        <f t="shared" si="2"/>
        <v>0</v>
      </c>
      <c r="S46" s="32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108"/>
      <c r="H47" s="36"/>
      <c r="I47" s="36"/>
      <c r="J47" s="103"/>
      <c r="K47" s="46"/>
      <c r="L47" s="36"/>
      <c r="M47" s="32">
        <f t="shared" si="0"/>
        <v>0</v>
      </c>
      <c r="N47" s="47"/>
      <c r="O47" s="37"/>
      <c r="P47" s="36"/>
      <c r="Q47" s="32">
        <f t="shared" si="1"/>
        <v>0</v>
      </c>
      <c r="R47" s="32">
        <f t="shared" si="2"/>
        <v>0</v>
      </c>
      <c r="S47" s="32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108"/>
      <c r="H48" s="36"/>
      <c r="I48" s="36"/>
      <c r="J48" s="103"/>
      <c r="K48" s="46"/>
      <c r="L48" s="36"/>
      <c r="M48" s="32">
        <f t="shared" si="0"/>
        <v>0</v>
      </c>
      <c r="N48" s="48"/>
      <c r="O48" s="37"/>
      <c r="P48" s="36"/>
      <c r="Q48" s="32">
        <f t="shared" si="1"/>
        <v>0</v>
      </c>
      <c r="R48" s="32">
        <f t="shared" si="2"/>
        <v>0</v>
      </c>
      <c r="S48" s="32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108"/>
      <c r="H49" s="36"/>
      <c r="I49" s="36"/>
      <c r="J49" s="103"/>
      <c r="K49" s="46"/>
      <c r="L49" s="36"/>
      <c r="M49" s="32">
        <f t="shared" si="0"/>
        <v>0</v>
      </c>
      <c r="N49" s="47"/>
      <c r="O49" s="37"/>
      <c r="P49" s="36"/>
      <c r="Q49" s="32">
        <f t="shared" si="1"/>
        <v>0</v>
      </c>
      <c r="R49" s="32">
        <f t="shared" si="2"/>
        <v>0</v>
      </c>
      <c r="S49" s="32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108"/>
      <c r="H50" s="36"/>
      <c r="I50" s="36"/>
      <c r="J50" s="103"/>
      <c r="K50" s="46"/>
      <c r="L50" s="36"/>
      <c r="M50" s="32">
        <f t="shared" si="0"/>
        <v>0</v>
      </c>
      <c r="N50" s="48"/>
      <c r="O50" s="37"/>
      <c r="P50" s="36"/>
      <c r="Q50" s="32">
        <f t="shared" si="1"/>
        <v>0</v>
      </c>
      <c r="R50" s="32">
        <f t="shared" si="2"/>
        <v>0</v>
      </c>
      <c r="S50" s="32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108"/>
      <c r="H51" s="36"/>
      <c r="I51" s="36"/>
      <c r="J51" s="103"/>
      <c r="K51" s="46"/>
      <c r="L51" s="36"/>
      <c r="M51" s="32">
        <f t="shared" si="0"/>
        <v>0</v>
      </c>
      <c r="N51" s="47"/>
      <c r="O51" s="37"/>
      <c r="P51" s="36"/>
      <c r="Q51" s="32">
        <f t="shared" si="1"/>
        <v>0</v>
      </c>
      <c r="R51" s="32">
        <f t="shared" si="2"/>
        <v>0</v>
      </c>
      <c r="S51" s="32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108"/>
      <c r="H52" s="36"/>
      <c r="I52" s="36"/>
      <c r="J52" s="103"/>
      <c r="K52" s="46"/>
      <c r="L52" s="36"/>
      <c r="M52" s="32">
        <f t="shared" si="0"/>
        <v>0</v>
      </c>
      <c r="N52" s="47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108"/>
      <c r="H53" s="36"/>
      <c r="I53" s="36"/>
      <c r="J53" s="103"/>
      <c r="K53" s="46"/>
      <c r="L53" s="36"/>
      <c r="M53" s="32">
        <f t="shared" si="0"/>
        <v>0</v>
      </c>
      <c r="N53" s="47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108"/>
      <c r="H54" s="36"/>
      <c r="I54" s="36"/>
      <c r="J54" s="103"/>
      <c r="K54" s="46"/>
      <c r="L54" s="36"/>
      <c r="M54" s="32">
        <f t="shared" si="0"/>
        <v>0</v>
      </c>
      <c r="N54" s="48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108"/>
      <c r="H55" s="36"/>
      <c r="I55" s="36"/>
      <c r="J55" s="103"/>
      <c r="K55" s="46"/>
      <c r="L55" s="36"/>
      <c r="M55" s="32">
        <f t="shared" si="0"/>
        <v>0</v>
      </c>
      <c r="N55" s="47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108"/>
      <c r="H56" s="36"/>
      <c r="I56" s="36"/>
      <c r="J56" s="103"/>
      <c r="K56" s="46"/>
      <c r="L56" s="36"/>
      <c r="M56" s="32">
        <f t="shared" si="0"/>
        <v>0</v>
      </c>
      <c r="N56" s="47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108"/>
      <c r="H57" s="36"/>
      <c r="I57" s="36"/>
      <c r="J57" s="103"/>
      <c r="K57" s="46"/>
      <c r="L57" s="36"/>
      <c r="M57" s="32">
        <f t="shared" si="0"/>
        <v>0</v>
      </c>
      <c r="N57" s="47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108"/>
      <c r="H58" s="36"/>
      <c r="I58" s="36"/>
      <c r="J58" s="103"/>
      <c r="K58" s="46"/>
      <c r="L58" s="36"/>
      <c r="M58" s="32">
        <f t="shared" si="0"/>
        <v>0</v>
      </c>
      <c r="N58" s="47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108"/>
      <c r="H59" s="36"/>
      <c r="I59" s="36"/>
      <c r="J59" s="103"/>
      <c r="K59" s="46"/>
      <c r="L59" s="36"/>
      <c r="M59" s="32">
        <f t="shared" si="0"/>
        <v>0</v>
      </c>
      <c r="N59" s="47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108"/>
      <c r="H60" s="36"/>
      <c r="I60" s="36"/>
      <c r="J60" s="103"/>
      <c r="K60" s="46"/>
      <c r="L60" s="36"/>
      <c r="M60" s="32">
        <f t="shared" si="0"/>
        <v>0</v>
      </c>
      <c r="N60" s="47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108"/>
      <c r="H61" s="36"/>
      <c r="I61" s="36"/>
      <c r="J61" s="103"/>
      <c r="K61" s="46"/>
      <c r="L61" s="36"/>
      <c r="M61" s="32">
        <f t="shared" si="0"/>
        <v>0</v>
      </c>
      <c r="N61" s="47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108"/>
      <c r="H62" s="36"/>
      <c r="I62" s="36"/>
      <c r="J62" s="103"/>
      <c r="K62" s="46"/>
      <c r="L62" s="36"/>
      <c r="M62" s="32">
        <f t="shared" si="0"/>
        <v>0</v>
      </c>
      <c r="N62" s="47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108"/>
      <c r="H63" s="36"/>
      <c r="I63" s="36"/>
      <c r="J63" s="103"/>
      <c r="K63" s="46"/>
      <c r="L63" s="36"/>
      <c r="M63" s="32">
        <f t="shared" si="0"/>
        <v>0</v>
      </c>
      <c r="N63" s="47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108"/>
      <c r="H64" s="36"/>
      <c r="I64" s="36"/>
      <c r="J64" s="103"/>
      <c r="K64" s="46"/>
      <c r="L64" s="36"/>
      <c r="M64" s="32">
        <f aca="true" t="shared" si="8" ref="M64:M69">MAX(J64,K64,L64)</f>
        <v>0</v>
      </c>
      <c r="N64" s="47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108"/>
      <c r="H65" s="36"/>
      <c r="I65" s="36"/>
      <c r="J65" s="103"/>
      <c r="K65" s="46"/>
      <c r="L65" s="36"/>
      <c r="M65" s="32">
        <f t="shared" si="8"/>
        <v>0</v>
      </c>
      <c r="N65" s="47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108"/>
      <c r="H66" s="36"/>
      <c r="I66" s="36"/>
      <c r="J66" s="103"/>
      <c r="K66" s="46"/>
      <c r="L66" s="36"/>
      <c r="M66" s="32">
        <f t="shared" si="8"/>
        <v>0</v>
      </c>
      <c r="N66" s="47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108"/>
      <c r="H67" s="36"/>
      <c r="I67" s="36"/>
      <c r="J67" s="103"/>
      <c r="K67" s="46"/>
      <c r="L67" s="36"/>
      <c r="M67" s="32">
        <f t="shared" si="8"/>
        <v>0</v>
      </c>
      <c r="N67" s="47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108"/>
      <c r="H68" s="36"/>
      <c r="I68" s="36"/>
      <c r="J68" s="103"/>
      <c r="K68" s="46"/>
      <c r="L68" s="36"/>
      <c r="M68" s="32">
        <f t="shared" si="8"/>
        <v>0</v>
      </c>
      <c r="N68" s="47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108"/>
      <c r="H69" s="36"/>
      <c r="I69" s="36"/>
      <c r="J69" s="103"/>
      <c r="K69" s="46"/>
      <c r="L69" s="36"/>
      <c r="M69" s="32">
        <f t="shared" si="8"/>
        <v>0</v>
      </c>
      <c r="N69" s="47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24"/>
      <c r="O70" s="24"/>
      <c r="P70" s="24"/>
      <c r="Q70"/>
      <c r="R70"/>
      <c r="S70"/>
    </row>
    <row r="71" spans="2:19" ht="15">
      <c r="B71"/>
      <c r="M71"/>
      <c r="N71" s="24"/>
      <c r="O71"/>
      <c r="P71"/>
      <c r="Q71"/>
      <c r="R71"/>
      <c r="S71"/>
    </row>
    <row r="72" spans="2:19" ht="15">
      <c r="B72"/>
      <c r="M72"/>
      <c r="N72" s="24"/>
      <c r="O72"/>
      <c r="P72"/>
      <c r="Q72"/>
      <c r="R72"/>
      <c r="S72"/>
    </row>
    <row r="73" spans="2:19" ht="15">
      <c r="B73"/>
      <c r="M73"/>
      <c r="N73" s="24"/>
      <c r="O73"/>
      <c r="P73"/>
      <c r="Q73"/>
      <c r="R73"/>
      <c r="S73"/>
    </row>
    <row r="74" spans="2:19" ht="15">
      <c r="B74"/>
      <c r="M74"/>
      <c r="N74" s="24"/>
      <c r="O74"/>
      <c r="P74"/>
      <c r="Q74"/>
      <c r="R74"/>
      <c r="S74"/>
    </row>
    <row r="75" spans="2:19" ht="15">
      <c r="B75"/>
      <c r="M75"/>
      <c r="N75" s="24"/>
      <c r="O75"/>
      <c r="P75"/>
      <c r="Q75"/>
      <c r="R75"/>
      <c r="S75"/>
    </row>
    <row r="76" spans="2:19" ht="15">
      <c r="B76"/>
      <c r="M76"/>
      <c r="N76" s="24"/>
      <c r="O76"/>
      <c r="P76"/>
      <c r="Q76"/>
      <c r="R76"/>
      <c r="S76"/>
    </row>
    <row r="77" spans="2:19" ht="15">
      <c r="B77"/>
      <c r="M77"/>
      <c r="N77" s="24"/>
      <c r="O77"/>
      <c r="P77"/>
      <c r="Q77"/>
      <c r="R77"/>
      <c r="S77"/>
    </row>
    <row r="78" spans="2:19" ht="15">
      <c r="B78"/>
      <c r="M78"/>
      <c r="N78" s="24"/>
      <c r="O78"/>
      <c r="P78"/>
      <c r="Q78"/>
      <c r="R78"/>
      <c r="S78"/>
    </row>
    <row r="79" spans="2:19" ht="15">
      <c r="B79"/>
      <c r="M79"/>
      <c r="N79" s="24"/>
      <c r="O79"/>
      <c r="P79"/>
      <c r="Q79"/>
      <c r="R79"/>
      <c r="S79"/>
    </row>
    <row r="80" spans="2:19" ht="15">
      <c r="B80"/>
      <c r="M80"/>
      <c r="N80" s="24"/>
      <c r="O80"/>
      <c r="P80"/>
      <c r="Q80"/>
      <c r="R80"/>
      <c r="S80"/>
    </row>
    <row r="81" spans="2:19" ht="15">
      <c r="B81"/>
      <c r="M81"/>
      <c r="N81" s="24"/>
      <c r="O81"/>
      <c r="P81"/>
      <c r="Q81"/>
      <c r="R81"/>
      <c r="S81"/>
    </row>
    <row r="82" spans="2:19" ht="15">
      <c r="B82"/>
      <c r="M82"/>
      <c r="N82" s="24"/>
      <c r="O82"/>
      <c r="P82"/>
      <c r="Q82"/>
      <c r="R82"/>
      <c r="S82"/>
    </row>
    <row r="83" spans="2:19" ht="15">
      <c r="B83"/>
      <c r="M83"/>
      <c r="N83" s="24"/>
      <c r="O83"/>
      <c r="P83"/>
      <c r="Q83"/>
      <c r="R83"/>
      <c r="S83"/>
    </row>
    <row r="84" spans="2:19" ht="15">
      <c r="B84"/>
      <c r="M84"/>
      <c r="N84" s="24"/>
      <c r="O84"/>
      <c r="P84"/>
      <c r="Q84"/>
      <c r="R84"/>
      <c r="S84"/>
    </row>
    <row r="85" spans="2:19" ht="15">
      <c r="B85"/>
      <c r="M85"/>
      <c r="N85" s="24"/>
      <c r="O85"/>
      <c r="P85"/>
      <c r="Q85"/>
      <c r="R85"/>
      <c r="S85"/>
    </row>
    <row r="86" spans="2:19" ht="15">
      <c r="B86"/>
      <c r="M86"/>
      <c r="N86" s="24"/>
      <c r="O86"/>
      <c r="P86"/>
      <c r="Q86"/>
      <c r="R86"/>
      <c r="S86"/>
    </row>
    <row r="87" spans="2:19" ht="15">
      <c r="B87"/>
      <c r="M87"/>
      <c r="N87" s="24"/>
      <c r="O87"/>
      <c r="P87"/>
      <c r="Q87"/>
      <c r="R87"/>
      <c r="S87"/>
    </row>
    <row r="88" spans="2:19" ht="15">
      <c r="B88"/>
      <c r="M88"/>
      <c r="N88" s="24"/>
      <c r="O88" s="24"/>
      <c r="P88" s="24"/>
      <c r="Q88"/>
      <c r="R88"/>
      <c r="S88"/>
    </row>
    <row r="89" spans="2:19" ht="15">
      <c r="B89"/>
      <c r="M89"/>
      <c r="N89" s="24"/>
      <c r="O89" s="24"/>
      <c r="P89" s="24"/>
      <c r="Q89"/>
      <c r="R89"/>
      <c r="S89"/>
    </row>
    <row r="90" spans="2:19" ht="15">
      <c r="B90"/>
      <c r="M90"/>
      <c r="N90" s="24"/>
      <c r="O90" s="24"/>
      <c r="P90" s="24"/>
      <c r="Q90"/>
      <c r="R90"/>
      <c r="S90"/>
    </row>
    <row r="91" spans="2:19" ht="15">
      <c r="B91"/>
      <c r="N91" s="24"/>
      <c r="O91"/>
      <c r="P91"/>
      <c r="Q91" s="24"/>
      <c r="R91" s="24"/>
      <c r="S91" s="24"/>
    </row>
    <row r="92" spans="2:19" ht="15">
      <c r="B92"/>
      <c r="N92" s="24"/>
      <c r="O92"/>
      <c r="P92"/>
      <c r="Q92" s="24"/>
      <c r="R92" s="24"/>
      <c r="S92" s="24"/>
    </row>
    <row r="93" spans="2:19" ht="15">
      <c r="B93"/>
      <c r="N93" s="24"/>
      <c r="O93"/>
      <c r="P93"/>
      <c r="Q93" s="24"/>
      <c r="R93" s="24"/>
      <c r="S93" s="24"/>
    </row>
    <row r="94" spans="2:19" ht="15">
      <c r="B94"/>
      <c r="N94" s="24"/>
      <c r="O94"/>
      <c r="P94"/>
      <c r="Q94" s="24"/>
      <c r="R94" s="24"/>
      <c r="S94" s="24"/>
    </row>
    <row r="95" spans="2:19" ht="15">
      <c r="B95"/>
      <c r="N95" s="24"/>
      <c r="O95"/>
      <c r="P95"/>
      <c r="Q95" s="24"/>
      <c r="R95" s="24"/>
      <c r="S95" s="24"/>
    </row>
    <row r="96" spans="2:19" ht="15">
      <c r="B96"/>
      <c r="N96" s="24"/>
      <c r="O96"/>
      <c r="P96"/>
      <c r="Q96" s="24"/>
      <c r="R96" s="24"/>
      <c r="S96" s="24"/>
    </row>
    <row r="97" spans="2:19" ht="15">
      <c r="B97"/>
      <c r="N97" s="24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105"/>
      <c r="H213" s="3"/>
      <c r="I213" s="3"/>
      <c r="J213" s="105"/>
      <c r="K213" s="29"/>
      <c r="L213" s="3"/>
      <c r="M213" s="29"/>
      <c r="N213" s="29"/>
      <c r="O213" s="3"/>
      <c r="P213" s="3"/>
      <c r="Q213" s="29"/>
      <c r="R213" s="29"/>
      <c r="S213" s="29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104"/>
      <c r="H223"/>
      <c r="I223"/>
      <c r="J223" s="104"/>
      <c r="K223" s="24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56" spans="2:19" ht="15">
      <c r="B256"/>
      <c r="N256" s="24"/>
      <c r="O256"/>
      <c r="P256"/>
      <c r="Q256" s="24"/>
      <c r="R256" s="24"/>
      <c r="S256" s="24"/>
    </row>
    <row r="257" spans="2:19" ht="15">
      <c r="B257"/>
      <c r="N257" s="24"/>
      <c r="O257"/>
      <c r="P257"/>
      <c r="Q257" s="24"/>
      <c r="R257" s="24"/>
      <c r="S257" s="24"/>
    </row>
    <row r="258" spans="2:19" ht="15">
      <c r="B258"/>
      <c r="N258" s="24"/>
      <c r="O258"/>
      <c r="P258"/>
      <c r="Q258" s="24"/>
      <c r="R258" s="24"/>
      <c r="S258" s="24"/>
    </row>
    <row r="259" spans="2:19" ht="15">
      <c r="B259"/>
      <c r="N259" s="24"/>
      <c r="O259"/>
      <c r="P259"/>
      <c r="Q259" s="24"/>
      <c r="R259" s="24"/>
      <c r="S259" s="24"/>
    </row>
    <row r="260" spans="2:19" ht="15">
      <c r="B260"/>
      <c r="N260" s="24"/>
      <c r="O260"/>
      <c r="P260"/>
      <c r="Q260" s="24"/>
      <c r="R260" s="24"/>
      <c r="S260" s="24"/>
    </row>
    <row r="261" spans="2:19" ht="15">
      <c r="B261"/>
      <c r="N261" s="24"/>
      <c r="O261"/>
      <c r="P261"/>
      <c r="Q261" s="24"/>
      <c r="R261" s="24"/>
      <c r="S261" s="24"/>
    </row>
    <row r="262" spans="2:19" ht="15">
      <c r="B262"/>
      <c r="N262" s="24"/>
      <c r="O262"/>
      <c r="P262"/>
      <c r="Q262" s="24"/>
      <c r="R262" s="24"/>
      <c r="S262" s="24"/>
    </row>
    <row r="263" spans="2:19" ht="15">
      <c r="B263"/>
      <c r="N263" s="24"/>
      <c r="O263"/>
      <c r="P263"/>
      <c r="Q263" s="24"/>
      <c r="R263" s="24"/>
      <c r="S263" s="24"/>
    </row>
    <row r="264" spans="2:19" ht="15">
      <c r="B264"/>
      <c r="N264" s="24"/>
      <c r="O264"/>
      <c r="P264"/>
      <c r="Q264" s="24"/>
      <c r="R264" s="24"/>
      <c r="S264" s="24"/>
    </row>
    <row r="265" spans="2:19" ht="15">
      <c r="B265"/>
      <c r="N265" s="24"/>
      <c r="O265"/>
      <c r="P265"/>
      <c r="Q265" s="24"/>
      <c r="R265" s="24"/>
      <c r="S265" s="24"/>
    </row>
    <row r="266" spans="2:19" ht="15">
      <c r="B266"/>
      <c r="N266" s="24"/>
      <c r="O266"/>
      <c r="P266"/>
      <c r="Q266" s="24"/>
      <c r="R266" s="24"/>
      <c r="S266" s="24"/>
    </row>
    <row r="267" spans="2:19" ht="15">
      <c r="B267"/>
      <c r="N267" s="24"/>
      <c r="O267"/>
      <c r="P267"/>
      <c r="Q267" s="24"/>
      <c r="R267" s="24"/>
      <c r="S267" s="24"/>
    </row>
    <row r="268" spans="2:19" ht="15">
      <c r="B268"/>
      <c r="N268" s="24"/>
      <c r="O268"/>
      <c r="P268"/>
      <c r="Q268" s="24"/>
      <c r="R268" s="24"/>
      <c r="S268" s="24"/>
    </row>
    <row r="269" spans="2:19" ht="15">
      <c r="B269"/>
      <c r="N269" s="24"/>
      <c r="O269"/>
      <c r="P269"/>
      <c r="Q269" s="24"/>
      <c r="R269" s="24"/>
      <c r="S269" s="24"/>
    </row>
    <row r="270" spans="2:19" ht="15">
      <c r="B270"/>
      <c r="N270" s="24"/>
      <c r="O270"/>
      <c r="P270"/>
      <c r="Q270" s="24"/>
      <c r="R270" s="24"/>
      <c r="S270" s="24"/>
    </row>
    <row r="271" spans="2:19" ht="15">
      <c r="B271"/>
      <c r="N271" s="24"/>
      <c r="O271"/>
      <c r="P271"/>
      <c r="Q271" s="24"/>
      <c r="R271" s="24"/>
      <c r="S271" s="24"/>
    </row>
    <row r="272" spans="2:19" ht="15">
      <c r="B272"/>
      <c r="N272" s="24"/>
      <c r="O272"/>
      <c r="P272"/>
      <c r="Q272" s="24"/>
      <c r="R272" s="24"/>
      <c r="S272" s="24"/>
    </row>
    <row r="273" spans="2:19" ht="15">
      <c r="B273"/>
      <c r="N273" s="24"/>
      <c r="O273"/>
      <c r="P273"/>
      <c r="Q273" s="24"/>
      <c r="R273" s="24"/>
      <c r="S273" s="24"/>
    </row>
    <row r="274" spans="2:19" ht="15">
      <c r="B274"/>
      <c r="N274" s="24"/>
      <c r="O274"/>
      <c r="P274"/>
      <c r="Q274" s="24"/>
      <c r="R274" s="24"/>
      <c r="S274" s="24"/>
    </row>
    <row r="275" spans="2:19" ht="15">
      <c r="B275"/>
      <c r="N275" s="24"/>
      <c r="O275"/>
      <c r="P275"/>
      <c r="Q275" s="24"/>
      <c r="R275" s="24"/>
      <c r="S275" s="24"/>
    </row>
    <row r="276" spans="2:19" ht="15">
      <c r="B276"/>
      <c r="N276" s="24"/>
      <c r="O276"/>
      <c r="P276"/>
      <c r="Q276" s="24"/>
      <c r="R276" s="24"/>
      <c r="S276" s="24"/>
    </row>
    <row r="277" spans="2:19" ht="15">
      <c r="B277"/>
      <c r="N277" s="24"/>
      <c r="O277"/>
      <c r="P277"/>
      <c r="Q277" s="24"/>
      <c r="R277" s="24"/>
      <c r="S277" s="24"/>
    </row>
    <row r="278" spans="2:19" ht="15">
      <c r="B278"/>
      <c r="N278" s="24"/>
      <c r="O278"/>
      <c r="P278"/>
      <c r="Q278" s="24"/>
      <c r="R278" s="24"/>
      <c r="S278" s="24"/>
    </row>
    <row r="279" spans="2:19" ht="15">
      <c r="B279"/>
      <c r="N279" s="24"/>
      <c r="O279"/>
      <c r="P279"/>
      <c r="Q279" s="24"/>
      <c r="R279" s="24"/>
      <c r="S279" s="24"/>
    </row>
    <row r="280" spans="2:19" ht="15">
      <c r="B280"/>
      <c r="N280" s="24"/>
      <c r="O280"/>
      <c r="P280"/>
      <c r="Q280" s="24"/>
      <c r="R280" s="24"/>
      <c r="S280" s="24"/>
    </row>
    <row r="281" spans="2:19" ht="15">
      <c r="B281"/>
      <c r="N281" s="24"/>
      <c r="O281"/>
      <c r="P281"/>
      <c r="Q281" s="24"/>
      <c r="R281" s="24"/>
      <c r="S281" s="24"/>
    </row>
    <row r="282" spans="2:19" ht="15">
      <c r="B282"/>
      <c r="N282" s="24"/>
      <c r="O282"/>
      <c r="P282"/>
      <c r="Q282" s="24"/>
      <c r="R282" s="24"/>
      <c r="S282" s="24"/>
    </row>
    <row r="283" spans="2:19" ht="15">
      <c r="B283"/>
      <c r="N283" s="24"/>
      <c r="O283"/>
      <c r="P283"/>
      <c r="Q283" s="24"/>
      <c r="R283" s="24"/>
      <c r="S283" s="24"/>
    </row>
    <row r="284" spans="2:19" ht="15">
      <c r="B284"/>
      <c r="N284" s="24"/>
      <c r="O284"/>
      <c r="P284"/>
      <c r="Q284" s="24"/>
      <c r="R284" s="24"/>
      <c r="S284" s="24"/>
    </row>
    <row r="285" spans="2:19" ht="15">
      <c r="B285"/>
      <c r="N285" s="24"/>
      <c r="O285"/>
      <c r="P285"/>
      <c r="Q285" s="24"/>
      <c r="R285" s="24"/>
      <c r="S285" s="24"/>
    </row>
    <row r="286" spans="2:19" ht="15">
      <c r="B286"/>
      <c r="N286" s="24"/>
      <c r="O286"/>
      <c r="P286"/>
      <c r="Q286" s="24"/>
      <c r="R286" s="24"/>
      <c r="S286" s="24"/>
    </row>
    <row r="287" spans="2:19" ht="15">
      <c r="B287"/>
      <c r="N287" s="24"/>
      <c r="O287"/>
      <c r="P287"/>
      <c r="Q287" s="24"/>
      <c r="R287" s="24"/>
      <c r="S287" s="24"/>
    </row>
    <row r="288" spans="2:19" ht="15">
      <c r="B288"/>
      <c r="N288" s="24"/>
      <c r="O288"/>
      <c r="P288"/>
      <c r="Q288" s="24"/>
      <c r="R288" s="24"/>
      <c r="S288" s="24"/>
    </row>
    <row r="289" spans="2:19" ht="15">
      <c r="B289"/>
      <c r="N289" s="24"/>
      <c r="O289"/>
      <c r="P289"/>
      <c r="Q289" s="24"/>
      <c r="R289" s="24"/>
      <c r="S289" s="24"/>
    </row>
    <row r="290" spans="2:19" ht="15">
      <c r="B290"/>
      <c r="N290" s="24"/>
      <c r="O290"/>
      <c r="P290"/>
      <c r="Q290" s="24"/>
      <c r="R290" s="24"/>
      <c r="S290" s="24"/>
    </row>
    <row r="291" spans="2:19" ht="15">
      <c r="B291"/>
      <c r="N291" s="24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9" t="s">
        <v>94</v>
      </c>
      <c r="B1" s="79"/>
      <c r="C1" s="79"/>
      <c r="D1" s="79"/>
      <c r="E1" s="79"/>
      <c r="F1" s="79"/>
      <c r="G1" s="79"/>
      <c r="H1" s="79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7"/>
      <c r="K3" s="7"/>
      <c r="L3" s="10"/>
    </row>
    <row r="4" spans="1:12" ht="15">
      <c r="A4" s="82" t="s">
        <v>35</v>
      </c>
      <c r="B4" s="82"/>
      <c r="C4" s="80" t="s">
        <v>42</v>
      </c>
      <c r="D4" s="80"/>
      <c r="E4" s="80"/>
      <c r="F4" s="17"/>
      <c r="G4" s="78"/>
      <c r="H4" s="78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46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78"/>
      <c r="H6" s="78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78"/>
      <c r="H7" s="78"/>
      <c r="I7" s="16"/>
      <c r="J7" s="7"/>
      <c r="K7" s="7"/>
      <c r="L7" s="10"/>
    </row>
    <row r="8" spans="1:12" ht="15.75" thickBot="1">
      <c r="A8" s="74" t="s">
        <v>93</v>
      </c>
      <c r="B8" s="74"/>
      <c r="C8" s="74"/>
      <c r="D8" s="74"/>
      <c r="E8" s="77" t="s">
        <v>39</v>
      </c>
      <c r="F8" s="77"/>
      <c r="G8" s="77"/>
      <c r="H8" s="77"/>
      <c r="I8" s="9"/>
      <c r="J8" s="7"/>
      <c r="K8" s="7"/>
      <c r="L8" s="10"/>
    </row>
    <row r="9" spans="1:12" ht="15">
      <c r="A9" s="75" t="s">
        <v>0</v>
      </c>
      <c r="B9" s="70" t="s">
        <v>1</v>
      </c>
      <c r="C9" s="70" t="s">
        <v>2</v>
      </c>
      <c r="D9" s="70" t="s">
        <v>3</v>
      </c>
      <c r="E9" s="70"/>
      <c r="F9" s="70" t="s">
        <v>4</v>
      </c>
      <c r="G9" s="70" t="s">
        <v>5</v>
      </c>
      <c r="H9" s="71"/>
      <c r="I9" s="7"/>
      <c r="J9" s="7"/>
      <c r="K9" s="7"/>
      <c r="L9" s="10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7"/>
      <c r="J10" s="7"/>
      <c r="K10" s="7"/>
      <c r="L10" s="10"/>
    </row>
    <row r="11" spans="1:12" ht="33.75">
      <c r="A11" s="76"/>
      <c r="B11" s="72"/>
      <c r="C11" s="72"/>
      <c r="D11" s="15" t="s">
        <v>6</v>
      </c>
      <c r="E11" s="15" t="s">
        <v>7</v>
      </c>
      <c r="F11" s="72"/>
      <c r="G11" s="72"/>
      <c r="H11" s="73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54/2016</v>
      </c>
      <c r="C12" s="1" t="str">
        <f>Sheet1!D3&amp;" "&amp;Sheet1!E3</f>
        <v>Mitrić Jelena</v>
      </c>
      <c r="D12" s="39">
        <f>Sheet1!G3+Sheet1!I3+Sheet1!M3+Sheet1!F3+Sheet1!H3</f>
        <v>0</v>
      </c>
      <c r="E12" s="39">
        <f>Sheet1!Q3</f>
        <v>0</v>
      </c>
      <c r="F12" s="39">
        <f>Sheet1!R3</f>
        <v>0</v>
      </c>
      <c r="G12" s="39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56/2016</v>
      </c>
      <c r="C13" s="1" t="str">
        <f>Sheet1!D4&amp;" "&amp;Sheet1!E4</f>
        <v>Milosavljević Petar</v>
      </c>
      <c r="D13" s="39">
        <f>Sheet1!G4+Sheet1!I4+Sheet1!M4+Sheet1!F4+Sheet1!H4</f>
        <v>0</v>
      </c>
      <c r="E13" s="39">
        <f>Sheet1!Q4</f>
        <v>0</v>
      </c>
      <c r="F13" s="39">
        <f>Sheet1!R4</f>
        <v>0</v>
      </c>
      <c r="G13" s="39" t="str">
        <f>Sheet1!S4</f>
        <v>F</v>
      </c>
      <c r="H13" s="6" t="str">
        <f aca="true" t="shared" si="0" ref="H13:H4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2/2015</v>
      </c>
      <c r="C14" s="1" t="str">
        <f>Sheet1!D5&amp;" "&amp;Sheet1!E5</f>
        <v>Joličić Andrea</v>
      </c>
      <c r="D14" s="39">
        <f>Sheet1!G5+Sheet1!I5+Sheet1!M5+Sheet1!F5+Sheet1!H5</f>
        <v>22</v>
      </c>
      <c r="E14" s="39">
        <f>Sheet1!Q5</f>
        <v>0</v>
      </c>
      <c r="F14" s="39">
        <f>Sheet1!R5</f>
        <v>22</v>
      </c>
      <c r="G14" s="39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3/2015</v>
      </c>
      <c r="C15" s="1" t="str">
        <f>Sheet1!D6&amp;" "&amp;Sheet1!E6</f>
        <v>Gledović Radoman</v>
      </c>
      <c r="D15" s="39">
        <f>Sheet1!G6+Sheet1!I6+Sheet1!M6+Sheet1!F6+Sheet1!H6</f>
        <v>10</v>
      </c>
      <c r="E15" s="39">
        <f>Sheet1!Q6</f>
        <v>0</v>
      </c>
      <c r="F15" s="39">
        <f>Sheet1!R6</f>
        <v>10</v>
      </c>
      <c r="G15" s="39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8/2015</v>
      </c>
      <c r="C16" s="1" t="str">
        <f>Sheet1!D7&amp;" "&amp;Sheet1!E7</f>
        <v>Radulović Ana</v>
      </c>
      <c r="D16" s="39">
        <f>Sheet1!G7+Sheet1!I7+Sheet1!M7+Sheet1!F7+Sheet1!H7</f>
        <v>0</v>
      </c>
      <c r="E16" s="39">
        <f>Sheet1!Q7</f>
        <v>0</v>
      </c>
      <c r="F16" s="39">
        <f>Sheet1!R7</f>
        <v>0</v>
      </c>
      <c r="G16" s="39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9/2015</v>
      </c>
      <c r="C17" s="1" t="str">
        <f>Sheet1!D8&amp;" "&amp;Sheet1!E8</f>
        <v>Todorović Dejan</v>
      </c>
      <c r="D17" s="39">
        <f>Sheet1!G8+Sheet1!I8+Sheet1!M8+Sheet1!F8+Sheet1!H8</f>
        <v>48</v>
      </c>
      <c r="E17" s="39">
        <f>Sheet1!Q8</f>
        <v>0</v>
      </c>
      <c r="F17" s="39">
        <f>Sheet1!R8</f>
        <v>48</v>
      </c>
      <c r="G17" s="39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17/2015</v>
      </c>
      <c r="C18" s="1" t="str">
        <f>Sheet1!D9&amp;" "&amp;Sheet1!E9</f>
        <v>Šuković Siniša</v>
      </c>
      <c r="D18" s="39">
        <f>Sheet1!G9+Sheet1!I9+Sheet1!M9+Sheet1!F9+Sheet1!H9</f>
        <v>46</v>
      </c>
      <c r="E18" s="39">
        <f>Sheet1!Q9</f>
        <v>0</v>
      </c>
      <c r="F18" s="39">
        <f>Sheet1!R9</f>
        <v>46</v>
      </c>
      <c r="G18" s="39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18/2015</v>
      </c>
      <c r="C19" s="1" t="str">
        <f>Sheet1!D10&amp;" "&amp;Sheet1!E10</f>
        <v>Šoškić Božidar</v>
      </c>
      <c r="D19" s="39">
        <f>Sheet1!G10+Sheet1!I10+Sheet1!M10+Sheet1!F10+Sheet1!H10</f>
        <v>47</v>
      </c>
      <c r="E19" s="39">
        <f>Sheet1!Q10</f>
        <v>0</v>
      </c>
      <c r="F19" s="39">
        <f>Sheet1!R10</f>
        <v>47</v>
      </c>
      <c r="G19" s="39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19/2015</v>
      </c>
      <c r="C20" s="1" t="str">
        <f>Sheet1!D11&amp;" "&amp;Sheet1!E11</f>
        <v>Asanović Milica</v>
      </c>
      <c r="D20" s="39">
        <f>Sheet1!G11+Sheet1!I11+Sheet1!M11+Sheet1!F11+Sheet1!H11</f>
        <v>0</v>
      </c>
      <c r="E20" s="39">
        <f>Sheet1!Q11</f>
        <v>0</v>
      </c>
      <c r="F20" s="39">
        <f>Sheet1!R11</f>
        <v>0</v>
      </c>
      <c r="G20" s="39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20/2015</v>
      </c>
      <c r="C21" s="1" t="str">
        <f>Sheet1!D12&amp;" "&amp;Sheet1!E12</f>
        <v>Gigović Nevena</v>
      </c>
      <c r="D21" s="39">
        <f>Sheet1!G12+Sheet1!I12+Sheet1!M12+Sheet1!F12+Sheet1!H12</f>
        <v>6</v>
      </c>
      <c r="E21" s="39">
        <f>Sheet1!Q12</f>
        <v>0</v>
      </c>
      <c r="F21" s="39">
        <f>Sheet1!R12</f>
        <v>6</v>
      </c>
      <c r="G21" s="39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21/2015</v>
      </c>
      <c r="C22" s="1" t="str">
        <f>Sheet1!D13&amp;" "&amp;Sheet1!E13</f>
        <v>Đukanović Vojin</v>
      </c>
      <c r="D22" s="39">
        <f>Sheet1!G13+Sheet1!I13+Sheet1!M13+Sheet1!F13+Sheet1!H13</f>
        <v>14.5</v>
      </c>
      <c r="E22" s="39">
        <f>Sheet1!Q13</f>
        <v>0</v>
      </c>
      <c r="F22" s="39">
        <f>Sheet1!R13</f>
        <v>14.5</v>
      </c>
      <c r="G22" s="39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24/2015</v>
      </c>
      <c r="C23" s="1" t="str">
        <f>Sheet1!D14&amp;" "&amp;Sheet1!E14</f>
        <v>Bošković Maša</v>
      </c>
      <c r="D23" s="39">
        <f>Sheet1!G14+Sheet1!I14+Sheet1!M14+Sheet1!F14+Sheet1!H14</f>
        <v>0</v>
      </c>
      <c r="E23" s="39">
        <f>Sheet1!Q14</f>
        <v>0</v>
      </c>
      <c r="F23" s="39">
        <f>Sheet1!R14</f>
        <v>0</v>
      </c>
      <c r="G23" s="39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25/2015</v>
      </c>
      <c r="C24" s="1" t="str">
        <f>Sheet1!D15&amp;" "&amp;Sheet1!E15</f>
        <v>Šipovac Sara</v>
      </c>
      <c r="D24" s="39">
        <f>Sheet1!G15+Sheet1!I15+Sheet1!M15+Sheet1!F15+Sheet1!H15</f>
        <v>19.5</v>
      </c>
      <c r="E24" s="39">
        <f>Sheet1!Q15</f>
        <v>0</v>
      </c>
      <c r="F24" s="39">
        <f>Sheet1!R15</f>
        <v>19.5</v>
      </c>
      <c r="G24" s="39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29/2015</v>
      </c>
      <c r="C25" s="1" t="str">
        <f>Sheet1!D16&amp;" "&amp;Sheet1!E16</f>
        <v>Nedović Jelena</v>
      </c>
      <c r="D25" s="39">
        <f>Sheet1!G16+Sheet1!I16+Sheet1!M16+Sheet1!F16+Sheet1!H16</f>
        <v>7.5</v>
      </c>
      <c r="E25" s="39">
        <f>Sheet1!Q16</f>
        <v>0</v>
      </c>
      <c r="F25" s="39">
        <f>Sheet1!R16</f>
        <v>7.5</v>
      </c>
      <c r="G25" s="39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30/2015</v>
      </c>
      <c r="C26" s="1" t="str">
        <f>Sheet1!D17&amp;" "&amp;Sheet1!E17</f>
        <v>Pavićević Marijana</v>
      </c>
      <c r="D26" s="39">
        <f>Sheet1!G17+Sheet1!I17+Sheet1!M17+Sheet1!F17+Sheet1!H17</f>
        <v>0</v>
      </c>
      <c r="E26" s="39">
        <f>Sheet1!Q17</f>
        <v>0</v>
      </c>
      <c r="F26" s="39">
        <f>Sheet1!R17</f>
        <v>0</v>
      </c>
      <c r="G26" s="39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31/2015</v>
      </c>
      <c r="C27" s="1" t="str">
        <f>Sheet1!D18&amp;" "&amp;Sheet1!E18</f>
        <v>Vujošević Stefan</v>
      </c>
      <c r="D27" s="39">
        <f>Sheet1!G18+Sheet1!I18+Sheet1!M18+Sheet1!F18+Sheet1!H18</f>
        <v>0</v>
      </c>
      <c r="E27" s="39">
        <f>Sheet1!Q18</f>
        <v>0</v>
      </c>
      <c r="F27" s="39">
        <f>Sheet1!R18</f>
        <v>0</v>
      </c>
      <c r="G27" s="39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33/2015</v>
      </c>
      <c r="C28" s="1" t="str">
        <f>Sheet1!D19&amp;" "&amp;Sheet1!E19</f>
        <v>Boljević Stefan</v>
      </c>
      <c r="D28" s="39">
        <f>Sheet1!G19+Sheet1!I19+Sheet1!M19+Sheet1!F19+Sheet1!H19</f>
        <v>0</v>
      </c>
      <c r="E28" s="39">
        <f>Sheet1!Q19</f>
        <v>0</v>
      </c>
      <c r="F28" s="39">
        <f>Sheet1!R19</f>
        <v>0</v>
      </c>
      <c r="G28" s="39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37/2015</v>
      </c>
      <c r="C29" s="1" t="str">
        <f>Sheet1!D20&amp;" "&amp;Sheet1!E20</f>
        <v>Živković Ana</v>
      </c>
      <c r="D29" s="39">
        <f>Sheet1!G20+Sheet1!I20+Sheet1!M20+Sheet1!F20+Sheet1!H20</f>
        <v>11</v>
      </c>
      <c r="E29" s="39">
        <f>Sheet1!Q20</f>
        <v>0</v>
      </c>
      <c r="F29" s="39">
        <f>Sheet1!R20</f>
        <v>11</v>
      </c>
      <c r="G29" s="39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39/2015</v>
      </c>
      <c r="C30" s="1" t="str">
        <f>Sheet1!D21&amp;" "&amp;Sheet1!E21</f>
        <v>Radović Marina</v>
      </c>
      <c r="D30" s="39">
        <f>Sheet1!G21+Sheet1!I21+Sheet1!M21+Sheet1!F21+Sheet1!H21</f>
        <v>0</v>
      </c>
      <c r="E30" s="39">
        <f>Sheet1!Q21</f>
        <v>0</v>
      </c>
      <c r="F30" s="39">
        <f>Sheet1!R21</f>
        <v>0</v>
      </c>
      <c r="G30" s="39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2/2014</v>
      </c>
      <c r="C31" s="1" t="str">
        <f>Sheet1!D22&amp;" "&amp;Sheet1!E22</f>
        <v>Nikčević Snežana</v>
      </c>
      <c r="D31" s="39">
        <f>Sheet1!G22+Sheet1!I22+Sheet1!M22+Sheet1!F22+Sheet1!H22</f>
        <v>5.5</v>
      </c>
      <c r="E31" s="39">
        <f>Sheet1!Q22</f>
        <v>0</v>
      </c>
      <c r="F31" s="39">
        <f>Sheet1!R22</f>
        <v>5.5</v>
      </c>
      <c r="G31" s="39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19/2014</v>
      </c>
      <c r="C32" s="1" t="str">
        <f>Sheet1!D23&amp;" "&amp;Sheet1!E23</f>
        <v>Marjanović Marina</v>
      </c>
      <c r="D32" s="39">
        <f>Sheet1!G23+Sheet1!I23+Sheet1!M23+Sheet1!F23+Sheet1!H23</f>
        <v>18</v>
      </c>
      <c r="E32" s="39">
        <f>Sheet1!Q23</f>
        <v>0</v>
      </c>
      <c r="F32" s="39">
        <f>Sheet1!R23</f>
        <v>18</v>
      </c>
      <c r="G32" s="39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25/2014</v>
      </c>
      <c r="C33" s="1" t="str">
        <f>Sheet1!D24&amp;" "&amp;Sheet1!E24</f>
        <v>Marvučić Anđela</v>
      </c>
      <c r="D33" s="39">
        <f>Sheet1!G24+Sheet1!I24+Sheet1!M24+Sheet1!F24+Sheet1!H24</f>
        <v>20</v>
      </c>
      <c r="E33" s="39">
        <f>Sheet1!Q24</f>
        <v>0</v>
      </c>
      <c r="F33" s="39">
        <f>Sheet1!R24</f>
        <v>20</v>
      </c>
      <c r="G33" s="39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6/2013</v>
      </c>
      <c r="C34" s="1" t="str">
        <f>Sheet1!D25&amp;" "&amp;Sheet1!E25</f>
        <v>Zečević Stevan</v>
      </c>
      <c r="D34" s="39">
        <f>Sheet1!G25+Sheet1!I25+Sheet1!M25+Sheet1!F25+Sheet1!H25</f>
        <v>14.5</v>
      </c>
      <c r="E34" s="39">
        <f>Sheet1!Q25</f>
        <v>0</v>
      </c>
      <c r="F34" s="39">
        <f>Sheet1!R25</f>
        <v>14.5</v>
      </c>
      <c r="G34" s="39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48/2013</v>
      </c>
      <c r="C35" s="1" t="str">
        <f>Sheet1!D26&amp;" "&amp;Sheet1!E26</f>
        <v>Perović Miroslav</v>
      </c>
      <c r="D35" s="39">
        <f>Sheet1!G26+Sheet1!I26+Sheet1!M26+Sheet1!F26+Sheet1!H26</f>
        <v>0</v>
      </c>
      <c r="E35" s="39">
        <f>Sheet1!Q26</f>
        <v>0</v>
      </c>
      <c r="F35" s="39">
        <f>Sheet1!R26</f>
        <v>0</v>
      </c>
      <c r="G35" s="39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7/2012</v>
      </c>
      <c r="C36" s="1" t="str">
        <f>Sheet1!D27&amp;" "&amp;Sheet1!E27</f>
        <v>Ćupić Miloš</v>
      </c>
      <c r="D36" s="39">
        <f>Sheet1!G27+Sheet1!I27+Sheet1!M27+Sheet1!F27+Sheet1!H27</f>
        <v>0</v>
      </c>
      <c r="E36" s="39">
        <f>Sheet1!Q27</f>
        <v>0</v>
      </c>
      <c r="F36" s="39">
        <f>Sheet1!R27</f>
        <v>0</v>
      </c>
      <c r="G36" s="39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31/2012</v>
      </c>
      <c r="C37" s="1" t="str">
        <f>Sheet1!D28&amp;" "&amp;Sheet1!E28</f>
        <v>Korać Haris</v>
      </c>
      <c r="D37" s="39">
        <f>Sheet1!G28+Sheet1!I28+Sheet1!M28+Sheet1!F28+Sheet1!H28</f>
        <v>0</v>
      </c>
      <c r="E37" s="39">
        <f>Sheet1!Q28</f>
        <v>0</v>
      </c>
      <c r="F37" s="39">
        <f>Sheet1!R28</f>
        <v>0</v>
      </c>
      <c r="G37" s="39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36/2012</v>
      </c>
      <c r="C38" s="1" t="str">
        <f>Sheet1!D29&amp;" "&amp;Sheet1!E29</f>
        <v>Maksimović Milica</v>
      </c>
      <c r="D38" s="39">
        <f>Sheet1!G29+Sheet1!I29+Sheet1!M29+Sheet1!F29+Sheet1!H29</f>
        <v>20</v>
      </c>
      <c r="E38" s="39">
        <f>Sheet1!Q29</f>
        <v>0</v>
      </c>
      <c r="F38" s="39">
        <f>Sheet1!R29</f>
        <v>20</v>
      </c>
      <c r="G38" s="39" t="str">
        <f>Sheet1!S29</f>
        <v>F</v>
      </c>
      <c r="H38" s="6" t="str">
        <f t="shared" si="0"/>
        <v>Nedovoljan</v>
      </c>
    </row>
    <row r="39" spans="1:8" ht="15.75" thickBot="1">
      <c r="A39" s="40">
        <f>Sheet1!A30</f>
        <v>28</v>
      </c>
      <c r="B39" s="41" t="str">
        <f>Sheet1!B30&amp;"/"&amp;Sheet1!C30</f>
        <v>/</v>
      </c>
      <c r="C39" s="41" t="str">
        <f>Sheet1!D30&amp;" "&amp;Sheet1!E30</f>
        <v> </v>
      </c>
      <c r="D39" s="42">
        <f>Sheet1!G30+Sheet1!I30+Sheet1!M30+Sheet1!F30+Sheet1!H30</f>
        <v>0</v>
      </c>
      <c r="E39" s="42">
        <f>Sheet1!Q30</f>
        <v>0</v>
      </c>
      <c r="F39" s="42">
        <f>Sheet1!R30</f>
        <v>0</v>
      </c>
      <c r="G39" s="42" t="str">
        <f>Sheet1!S30</f>
        <v>F</v>
      </c>
      <c r="H39" s="43" t="str">
        <f t="shared" si="0"/>
        <v>Nedovoljan</v>
      </c>
    </row>
    <row r="40" spans="1:8" ht="15">
      <c r="A40" s="20">
        <f>Sheet1!A31</f>
        <v>29</v>
      </c>
      <c r="B40" s="20" t="str">
        <f>Sheet1!B31&amp;"/"&amp;Sheet1!C31</f>
        <v>/</v>
      </c>
      <c r="C40" s="20" t="str">
        <f>Sheet1!D31&amp;" "&amp;Sheet1!E31</f>
        <v> </v>
      </c>
      <c r="D40" s="21">
        <f>Sheet1!G31+Sheet1!I31+Sheet1!M31+Sheet1!F31+Sheet1!H31</f>
        <v>0</v>
      </c>
      <c r="E40" s="21">
        <f>Sheet1!Q31</f>
        <v>0</v>
      </c>
      <c r="F40" s="21">
        <f>Sheet1!R31</f>
        <v>0</v>
      </c>
      <c r="G40" s="21" t="str">
        <f>Sheet1!S31</f>
        <v>F</v>
      </c>
      <c r="H40" s="20" t="str">
        <f t="shared" si="0"/>
        <v>Nedovoljan</v>
      </c>
    </row>
    <row r="41" spans="1:8" ht="15">
      <c r="A41" s="20"/>
      <c r="B41" s="20"/>
      <c r="C41" s="20"/>
      <c r="D41" s="21"/>
      <c r="E41" s="21"/>
      <c r="F41" s="21"/>
      <c r="G41" s="21"/>
      <c r="H41" s="20"/>
    </row>
    <row r="42" spans="1:8" ht="15">
      <c r="A42" s="20"/>
      <c r="B42" s="20"/>
      <c r="C42" s="20"/>
      <c r="D42" s="21"/>
      <c r="E42" s="21"/>
      <c r="F42" s="21"/>
      <c r="G42" s="21"/>
      <c r="H42" s="20"/>
    </row>
    <row r="43" spans="1:8" ht="15">
      <c r="A43" s="20"/>
      <c r="B43" s="20"/>
      <c r="C43" s="20"/>
      <c r="D43" s="21"/>
      <c r="E43" s="21"/>
      <c r="F43" s="21"/>
      <c r="G43" s="21"/>
      <c r="H43" s="20"/>
    </row>
    <row r="44" spans="1:8" ht="15">
      <c r="A44" s="20"/>
      <c r="B44" s="20"/>
      <c r="C44" s="20"/>
      <c r="D44" s="21"/>
      <c r="E44" s="21"/>
      <c r="F44" s="21"/>
      <c r="G44" s="21"/>
      <c r="H44" s="20"/>
    </row>
    <row r="45" spans="1:8" ht="15">
      <c r="A45" s="20"/>
      <c r="B45" s="20"/>
      <c r="C45" s="20"/>
      <c r="D45" s="21"/>
      <c r="E45" s="21"/>
      <c r="F45" s="21"/>
      <c r="G45" s="21"/>
      <c r="H45" s="20"/>
    </row>
    <row r="46" spans="1:8" ht="15">
      <c r="A46" s="20"/>
      <c r="B46" s="20"/>
      <c r="C46" s="20"/>
      <c r="D46" s="21"/>
      <c r="E46" s="21"/>
      <c r="F46" s="21"/>
      <c r="G46" s="21"/>
      <c r="H46" s="20"/>
    </row>
    <row r="47" spans="1:8" ht="15">
      <c r="A47" s="20"/>
      <c r="B47" s="20"/>
      <c r="C47" s="20"/>
      <c r="D47" s="21"/>
      <c r="E47" s="21"/>
      <c r="F47" s="21"/>
      <c r="G47" s="21"/>
      <c r="H47" s="20"/>
    </row>
    <row r="48" spans="1:8" ht="15">
      <c r="A48" s="20"/>
      <c r="B48" s="20"/>
      <c r="C48" s="20"/>
      <c r="D48" s="21"/>
      <c r="E48" s="21"/>
      <c r="F48" s="21"/>
      <c r="G48" s="21"/>
      <c r="H48" s="20"/>
    </row>
    <row r="49" spans="1:8" ht="15">
      <c r="A49" s="20"/>
      <c r="B49" s="20"/>
      <c r="C49" s="20"/>
      <c r="D49" s="21"/>
      <c r="E49" s="21"/>
      <c r="F49" s="21"/>
      <c r="G49" s="21"/>
      <c r="H49" s="20"/>
    </row>
    <row r="50" spans="1:8" ht="15">
      <c r="A50" s="20"/>
      <c r="B50" s="20"/>
      <c r="C50" s="20"/>
      <c r="D50" s="21"/>
      <c r="E50" s="21"/>
      <c r="F50" s="21"/>
      <c r="G50" s="21"/>
      <c r="H50" s="20"/>
    </row>
    <row r="51" spans="1:8" ht="15">
      <c r="A51" s="20"/>
      <c r="B51" s="20"/>
      <c r="C51" s="20"/>
      <c r="D51" s="21"/>
      <c r="E51" s="21"/>
      <c r="F51" s="21"/>
      <c r="G51" s="21"/>
      <c r="H51" s="20"/>
    </row>
    <row r="52" spans="1:8" ht="15">
      <c r="A52" s="20"/>
      <c r="B52" s="20"/>
      <c r="C52" s="20"/>
      <c r="D52" s="21"/>
      <c r="E52" s="21"/>
      <c r="F52" s="21"/>
      <c r="G52" s="21"/>
      <c r="H52" s="20"/>
    </row>
    <row r="53" spans="1:8" ht="15">
      <c r="A53" s="20"/>
      <c r="B53" s="20"/>
      <c r="C53" s="20"/>
      <c r="D53" s="21"/>
      <c r="E53" s="21"/>
      <c r="F53" s="21"/>
      <c r="G53" s="21"/>
      <c r="H53" s="20"/>
    </row>
    <row r="54" spans="1:8" ht="15">
      <c r="A54" s="20"/>
      <c r="B54" s="20"/>
      <c r="C54" s="20"/>
      <c r="D54" s="21"/>
      <c r="E54" s="21"/>
      <c r="F54" s="21"/>
      <c r="G54" s="21"/>
      <c r="H54" s="20"/>
    </row>
    <row r="55" spans="1:8" ht="15">
      <c r="A55" s="20"/>
      <c r="B55" s="20"/>
      <c r="C55" s="20"/>
      <c r="D55" s="21"/>
      <c r="E55" s="21"/>
      <c r="F55" s="21"/>
      <c r="G55" s="21"/>
      <c r="H55" s="20"/>
    </row>
    <row r="56" spans="1:8" ht="15">
      <c r="A56" s="20"/>
      <c r="B56" s="20"/>
      <c r="C56" s="20"/>
      <c r="D56" s="21"/>
      <c r="E56" s="21"/>
      <c r="F56" s="21"/>
      <c r="G56" s="21"/>
      <c r="H56" s="20"/>
    </row>
    <row r="57" spans="1:8" ht="15">
      <c r="A57" s="20"/>
      <c r="B57" s="20"/>
      <c r="C57" s="20"/>
      <c r="D57" s="21"/>
      <c r="E57" s="21"/>
      <c r="F57" s="21"/>
      <c r="G57" s="21"/>
      <c r="H57" s="20"/>
    </row>
    <row r="58" spans="1:8" ht="15">
      <c r="A58" s="20"/>
      <c r="B58" s="20"/>
      <c r="C58" s="20"/>
      <c r="D58" s="21"/>
      <c r="E58" s="21"/>
      <c r="F58" s="21"/>
      <c r="G58" s="21"/>
      <c r="H58" s="20"/>
    </row>
    <row r="59" spans="1:8" ht="15">
      <c r="A59" s="20"/>
      <c r="B59" s="20"/>
      <c r="C59" s="20"/>
      <c r="D59" s="21"/>
      <c r="E59" s="21"/>
      <c r="F59" s="21"/>
      <c r="G59" s="21"/>
      <c r="H59" s="20"/>
    </row>
    <row r="60" spans="1:8" ht="15">
      <c r="A60" s="20"/>
      <c r="B60" s="20"/>
      <c r="C60" s="20"/>
      <c r="D60" s="21"/>
      <c r="E60" s="21"/>
      <c r="F60" s="21"/>
      <c r="G60" s="21"/>
      <c r="H60" s="20"/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94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46</v>
      </c>
      <c r="P4" s="13"/>
      <c r="Q4" s="11"/>
      <c r="R4" s="12"/>
    </row>
    <row r="5" spans="1:19" ht="15.75" customHeight="1">
      <c r="A5" s="94" t="s">
        <v>95</v>
      </c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  <c r="M5" s="96"/>
      <c r="N5" s="96"/>
      <c r="O5" s="34"/>
      <c r="P5" s="33" t="s">
        <v>40</v>
      </c>
      <c r="Q5" s="33"/>
      <c r="R5" s="33"/>
      <c r="S5" s="33"/>
    </row>
    <row r="6" spans="1:18" ht="6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27.75" customHeight="1">
      <c r="A7" s="87" t="s">
        <v>0</v>
      </c>
      <c r="B7" s="90" t="s">
        <v>1</v>
      </c>
      <c r="C7" s="90" t="s">
        <v>2</v>
      </c>
      <c r="D7" s="90" t="s">
        <v>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7" t="s">
        <v>4</v>
      </c>
      <c r="R7" s="99" t="s">
        <v>25</v>
      </c>
    </row>
    <row r="8" spans="1:18" ht="30" customHeight="1">
      <c r="A8" s="88"/>
      <c r="B8" s="86"/>
      <c r="C8" s="86"/>
      <c r="D8" s="83" t="s">
        <v>45</v>
      </c>
      <c r="E8" s="84"/>
      <c r="F8" s="84"/>
      <c r="G8" s="84"/>
      <c r="H8" s="85"/>
      <c r="I8" s="83" t="s">
        <v>9</v>
      </c>
      <c r="J8" s="84"/>
      <c r="K8" s="84"/>
      <c r="L8" s="84"/>
      <c r="M8" s="85"/>
      <c r="N8" s="86" t="s">
        <v>10</v>
      </c>
      <c r="O8" s="86"/>
      <c r="P8" s="91" t="s">
        <v>11</v>
      </c>
      <c r="Q8" s="98"/>
      <c r="R8" s="100"/>
    </row>
    <row r="9" spans="1:18" ht="15.75" thickBot="1">
      <c r="A9" s="89"/>
      <c r="B9" s="91"/>
      <c r="C9" s="91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2"/>
      <c r="Q9" s="98"/>
      <c r="R9" s="100"/>
    </row>
    <row r="10" spans="1:18" ht="15">
      <c r="A10" s="5">
        <f>Sheet1!A3</f>
        <v>1</v>
      </c>
      <c r="B10" s="1" t="str">
        <f>Sheet1!B3&amp;"/"&amp;Sheet1!C3</f>
        <v>54/2016</v>
      </c>
      <c r="C10" s="1" t="str">
        <f>Sheet1!D3&amp;" "&amp;Sheet1!E3</f>
        <v>Mitrić Jelena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0</v>
      </c>
      <c r="O10" s="39"/>
      <c r="P10" s="39">
        <f>Sheet1!Q3</f>
        <v>0</v>
      </c>
      <c r="Q10" s="39">
        <f>Sheet1!R3</f>
        <v>0</v>
      </c>
      <c r="R10" s="44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56/2016</v>
      </c>
      <c r="C11" s="1" t="str">
        <f>Sheet1!D4&amp;" "&amp;Sheet1!E4</f>
        <v>Milosavljević Petar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0</v>
      </c>
      <c r="O11" s="39"/>
      <c r="P11" s="39">
        <f>Sheet1!Q4</f>
        <v>0</v>
      </c>
      <c r="Q11" s="39">
        <f>Sheet1!R4</f>
        <v>0</v>
      </c>
      <c r="R11" s="44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2/2015</v>
      </c>
      <c r="C12" s="1" t="str">
        <f>Sheet1!D5&amp;" "&amp;Sheet1!E5</f>
        <v>Joličić Andrea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22</v>
      </c>
      <c r="O12" s="39"/>
      <c r="P12" s="39">
        <f>Sheet1!Q5</f>
        <v>0</v>
      </c>
      <c r="Q12" s="39">
        <f>Sheet1!R5</f>
        <v>22</v>
      </c>
      <c r="R12" s="44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3/2015</v>
      </c>
      <c r="C13" s="1" t="str">
        <f>Sheet1!D6&amp;" "&amp;Sheet1!E6</f>
        <v>Gledović Radoman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10</v>
      </c>
      <c r="O13" s="39"/>
      <c r="P13" s="39">
        <f>Sheet1!Q6</f>
        <v>0</v>
      </c>
      <c r="Q13" s="39">
        <f>Sheet1!R6</f>
        <v>10</v>
      </c>
      <c r="R13" s="44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8/2015</v>
      </c>
      <c r="C14" s="1" t="str">
        <f>Sheet1!D7&amp;" "&amp;Sheet1!E7</f>
        <v>Radulović Ana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0</v>
      </c>
      <c r="O14" s="39"/>
      <c r="P14" s="39">
        <f>Sheet1!Q7</f>
        <v>0</v>
      </c>
      <c r="Q14" s="39">
        <f>Sheet1!R7</f>
        <v>0</v>
      </c>
      <c r="R14" s="44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9/2015</v>
      </c>
      <c r="C15" s="1" t="str">
        <f>Sheet1!D8&amp;" "&amp;Sheet1!E8</f>
        <v>Todorović Dejan</v>
      </c>
      <c r="D15" s="1">
        <f>Sheet1!G8</f>
        <v>25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23</v>
      </c>
      <c r="O15" s="39"/>
      <c r="P15" s="39">
        <f>Sheet1!Q8</f>
        <v>0</v>
      </c>
      <c r="Q15" s="39">
        <f>Sheet1!R8</f>
        <v>48</v>
      </c>
      <c r="R15" s="44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17/2015</v>
      </c>
      <c r="C16" s="1" t="str">
        <f>Sheet1!D9&amp;" "&amp;Sheet1!E9</f>
        <v>Šuković Siniša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23</v>
      </c>
      <c r="O16" s="39"/>
      <c r="P16" s="39">
        <f>Sheet1!Q9</f>
        <v>0</v>
      </c>
      <c r="Q16" s="39">
        <f>Sheet1!R9</f>
        <v>46</v>
      </c>
      <c r="R16" s="44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18/2015</v>
      </c>
      <c r="C17" s="1" t="str">
        <f>Sheet1!D10&amp;" "&amp;Sheet1!E10</f>
        <v>Šoškić Božidar</v>
      </c>
      <c r="D17" s="1">
        <f>Sheet1!G10</f>
        <v>25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22</v>
      </c>
      <c r="O17" s="39"/>
      <c r="P17" s="39">
        <f>Sheet1!Q10</f>
        <v>0</v>
      </c>
      <c r="Q17" s="39">
        <f>Sheet1!R10</f>
        <v>47</v>
      </c>
      <c r="R17" s="44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19/2015</v>
      </c>
      <c r="C18" s="1" t="str">
        <f>Sheet1!D11&amp;" "&amp;Sheet1!E11</f>
        <v>Asanović Milica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0</v>
      </c>
      <c r="O18" s="39"/>
      <c r="P18" s="39">
        <f>Sheet1!Q11</f>
        <v>0</v>
      </c>
      <c r="Q18" s="39">
        <f>Sheet1!R11</f>
        <v>0</v>
      </c>
      <c r="R18" s="44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20/2015</v>
      </c>
      <c r="C19" s="1" t="str">
        <f>Sheet1!D12&amp;" "&amp;Sheet1!E12</f>
        <v>Gigović Nevena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6</v>
      </c>
      <c r="O19" s="39"/>
      <c r="P19" s="39">
        <f>Sheet1!Q12</f>
        <v>0</v>
      </c>
      <c r="Q19" s="39">
        <f>Sheet1!R12</f>
        <v>6</v>
      </c>
      <c r="R19" s="44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21/2015</v>
      </c>
      <c r="C20" s="1" t="str">
        <f>Sheet1!D13&amp;" "&amp;Sheet1!E13</f>
        <v>Đukanović Vojin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14.5</v>
      </c>
      <c r="O20" s="39"/>
      <c r="P20" s="39">
        <f>Sheet1!Q13</f>
        <v>0</v>
      </c>
      <c r="Q20" s="39">
        <f>Sheet1!R13</f>
        <v>14.5</v>
      </c>
      <c r="R20" s="44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24/2015</v>
      </c>
      <c r="C21" s="1" t="str">
        <f>Sheet1!D14&amp;" "&amp;Sheet1!E14</f>
        <v>Bošković Maša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0</v>
      </c>
      <c r="O21" s="39"/>
      <c r="P21" s="39">
        <f>Sheet1!Q14</f>
        <v>0</v>
      </c>
      <c r="Q21" s="39">
        <f>Sheet1!R14</f>
        <v>0</v>
      </c>
      <c r="R21" s="44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25/2015</v>
      </c>
      <c r="C22" s="1" t="str">
        <f>Sheet1!D15&amp;" "&amp;Sheet1!E15</f>
        <v>Šipovac Sara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19.5</v>
      </c>
      <c r="O22" s="39"/>
      <c r="P22" s="39">
        <f>Sheet1!Q15</f>
        <v>0</v>
      </c>
      <c r="Q22" s="39">
        <f>Sheet1!R15</f>
        <v>19.5</v>
      </c>
      <c r="R22" s="44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29/2015</v>
      </c>
      <c r="C23" s="1" t="str">
        <f>Sheet1!D16&amp;" "&amp;Sheet1!E16</f>
        <v>Nedović Jelena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7.5</v>
      </c>
      <c r="O23" s="39"/>
      <c r="P23" s="39">
        <f>Sheet1!Q16</f>
        <v>0</v>
      </c>
      <c r="Q23" s="39">
        <f>Sheet1!R16</f>
        <v>7.5</v>
      </c>
      <c r="R23" s="44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30/2015</v>
      </c>
      <c r="C24" s="1" t="str">
        <f>Sheet1!D17&amp;" "&amp;Sheet1!E17</f>
        <v>Pavićević Marijana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0</v>
      </c>
      <c r="O24" s="39"/>
      <c r="P24" s="39">
        <f>Sheet1!Q17</f>
        <v>0</v>
      </c>
      <c r="Q24" s="39">
        <f>Sheet1!R17</f>
        <v>0</v>
      </c>
      <c r="R24" s="44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31/2015</v>
      </c>
      <c r="C25" s="1" t="str">
        <f>Sheet1!D18&amp;" "&amp;Sheet1!E18</f>
        <v>Vujošević Stefan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0</v>
      </c>
      <c r="O25" s="39"/>
      <c r="P25" s="39">
        <f>Sheet1!Q18</f>
        <v>0</v>
      </c>
      <c r="Q25" s="39">
        <f>Sheet1!R18</f>
        <v>0</v>
      </c>
      <c r="R25" s="44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33/2015</v>
      </c>
      <c r="C26" s="1" t="str">
        <f>Sheet1!D19&amp;" "&amp;Sheet1!E19</f>
        <v>Boljević Stefan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0</v>
      </c>
      <c r="O26" s="39"/>
      <c r="P26" s="39">
        <f>Sheet1!Q19</f>
        <v>0</v>
      </c>
      <c r="Q26" s="39">
        <f>Sheet1!R19</f>
        <v>0</v>
      </c>
      <c r="R26" s="44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37/2015</v>
      </c>
      <c r="C27" s="1" t="str">
        <f>Sheet1!D20&amp;" "&amp;Sheet1!E20</f>
        <v>Živković Ana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11</v>
      </c>
      <c r="O27" s="39"/>
      <c r="P27" s="39">
        <f>Sheet1!Q20</f>
        <v>0</v>
      </c>
      <c r="Q27" s="39">
        <f>Sheet1!R20</f>
        <v>11</v>
      </c>
      <c r="R27" s="44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39/2015</v>
      </c>
      <c r="C28" s="1" t="str">
        <f>Sheet1!D21&amp;" "&amp;Sheet1!E21</f>
        <v>Radović Marina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0</v>
      </c>
      <c r="O28" s="39"/>
      <c r="P28" s="39">
        <f>Sheet1!Q21</f>
        <v>0</v>
      </c>
      <c r="Q28" s="39">
        <f>Sheet1!R21</f>
        <v>0</v>
      </c>
      <c r="R28" s="44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2/2014</v>
      </c>
      <c r="C29" s="1" t="str">
        <f>Sheet1!D22&amp;" "&amp;Sheet1!E22</f>
        <v>Nikčević Snežana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5.5</v>
      </c>
      <c r="O29" s="39"/>
      <c r="P29" s="39">
        <f>Sheet1!Q22</f>
        <v>0</v>
      </c>
      <c r="Q29" s="39">
        <f>Sheet1!R22</f>
        <v>5.5</v>
      </c>
      <c r="R29" s="44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19/2014</v>
      </c>
      <c r="C30" s="1" t="str">
        <f>Sheet1!D23&amp;" "&amp;Sheet1!E23</f>
        <v>Marjanović Marina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18</v>
      </c>
      <c r="O30" s="39"/>
      <c r="P30" s="39">
        <f>Sheet1!Q23</f>
        <v>0</v>
      </c>
      <c r="Q30" s="39">
        <f>Sheet1!R23</f>
        <v>18</v>
      </c>
      <c r="R30" s="44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25/2014</v>
      </c>
      <c r="C31" s="1" t="str">
        <f>Sheet1!D24&amp;" "&amp;Sheet1!E24</f>
        <v>Marvučić Anđela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20</v>
      </c>
      <c r="O31" s="39"/>
      <c r="P31" s="39">
        <f>Sheet1!Q24</f>
        <v>0</v>
      </c>
      <c r="Q31" s="39">
        <f>Sheet1!R24</f>
        <v>20</v>
      </c>
      <c r="R31" s="44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6/2013</v>
      </c>
      <c r="C32" s="1" t="str">
        <f>Sheet1!D25&amp;" "&amp;Sheet1!E25</f>
        <v>Zečević Stevan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14.5</v>
      </c>
      <c r="O32" s="39"/>
      <c r="P32" s="39">
        <f>Sheet1!Q25</f>
        <v>0</v>
      </c>
      <c r="Q32" s="39">
        <f>Sheet1!R25</f>
        <v>14.5</v>
      </c>
      <c r="R32" s="44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48/2013</v>
      </c>
      <c r="C33" s="1" t="str">
        <f>Sheet1!D26&amp;" "&amp;Sheet1!E26</f>
        <v>Perović Miroslav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0</v>
      </c>
      <c r="O33" s="39"/>
      <c r="P33" s="39">
        <f>Sheet1!Q26</f>
        <v>0</v>
      </c>
      <c r="Q33" s="39">
        <f>Sheet1!R26</f>
        <v>0</v>
      </c>
      <c r="R33" s="44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7/2012</v>
      </c>
      <c r="C34" s="1" t="str">
        <f>Sheet1!D27&amp;" "&amp;Sheet1!E27</f>
        <v>Ćupić Miloš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0</v>
      </c>
      <c r="O34" s="39"/>
      <c r="P34" s="39">
        <f>Sheet1!Q27</f>
        <v>0</v>
      </c>
      <c r="Q34" s="39">
        <f>Sheet1!R27</f>
        <v>0</v>
      </c>
      <c r="R34" s="44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31/2012</v>
      </c>
      <c r="C35" s="1" t="str">
        <f>Sheet1!D28&amp;" "&amp;Sheet1!E28</f>
        <v>Korać Haris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0</v>
      </c>
      <c r="O35" s="39"/>
      <c r="P35" s="39">
        <f>Sheet1!Q28</f>
        <v>0</v>
      </c>
      <c r="Q35" s="39">
        <f>Sheet1!R28</f>
        <v>0</v>
      </c>
      <c r="R35" s="44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36/2012</v>
      </c>
      <c r="C36" s="1" t="str">
        <f>Sheet1!D29&amp;" "&amp;Sheet1!E29</f>
        <v>Maksimović Milica</v>
      </c>
      <c r="D36" s="1">
        <f>Sheet1!G29</f>
        <v>20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0</v>
      </c>
      <c r="O36" s="39"/>
      <c r="P36" s="39">
        <f>Sheet1!Q29</f>
        <v>0</v>
      </c>
      <c r="Q36" s="39">
        <f>Sheet1!R29</f>
        <v>20</v>
      </c>
      <c r="R36" s="44" t="str">
        <f>Sheet1!S29</f>
        <v>F</v>
      </c>
      <c r="S36" s="20"/>
    </row>
    <row r="37" spans="1:19" ht="15.75" thickBot="1">
      <c r="A37" s="40">
        <f>Sheet1!A30</f>
        <v>28</v>
      </c>
      <c r="B37" s="41" t="str">
        <f>Sheet1!B30&amp;"/"&amp;Sheet1!C30</f>
        <v>/</v>
      </c>
      <c r="C37" s="41" t="str">
        <f>Sheet1!D30&amp;" "&amp;Sheet1!E30</f>
        <v> </v>
      </c>
      <c r="D37" s="41">
        <f>Sheet1!G30</f>
        <v>0</v>
      </c>
      <c r="E37" s="41">
        <f>Sheet1!I30</f>
        <v>0</v>
      </c>
      <c r="F37" s="41">
        <f>Sheet1!F30</f>
        <v>0</v>
      </c>
      <c r="G37" s="41">
        <f>Sheet1!H30</f>
        <v>0</v>
      </c>
      <c r="H37" s="41"/>
      <c r="I37" s="42"/>
      <c r="J37" s="42"/>
      <c r="K37" s="42"/>
      <c r="L37" s="42"/>
      <c r="M37" s="42"/>
      <c r="N37" s="42">
        <f>Sheet1!M30</f>
        <v>0</v>
      </c>
      <c r="O37" s="42"/>
      <c r="P37" s="42">
        <f>Sheet1!Q30</f>
        <v>0</v>
      </c>
      <c r="Q37" s="42">
        <f>Sheet1!R30</f>
        <v>0</v>
      </c>
      <c r="R37" s="45" t="str">
        <f>Sheet1!S30</f>
        <v>F</v>
      </c>
      <c r="S37" s="20"/>
    </row>
    <row r="38" spans="1:19" ht="15">
      <c r="A38" s="20">
        <f>Sheet1!A31</f>
        <v>29</v>
      </c>
      <c r="B38" s="20" t="str">
        <f>Sheet1!B31&amp;"/"&amp;Sheet1!C31</f>
        <v>/</v>
      </c>
      <c r="C38" s="20" t="str">
        <f>Sheet1!D31&amp;" "&amp;Sheet1!E31</f>
        <v> </v>
      </c>
      <c r="D38" s="20">
        <f>Sheet1!G31</f>
        <v>0</v>
      </c>
      <c r="E38" s="20">
        <f>Sheet1!I31</f>
        <v>0</v>
      </c>
      <c r="F38" s="20">
        <f>Sheet1!F31</f>
        <v>0</v>
      </c>
      <c r="G38" s="20">
        <f>Sheet1!H31</f>
        <v>0</v>
      </c>
      <c r="H38" s="20"/>
      <c r="I38" s="21"/>
      <c r="J38" s="21"/>
      <c r="K38" s="21"/>
      <c r="L38" s="21"/>
      <c r="M38" s="21"/>
      <c r="N38" s="21">
        <f>Sheet1!M31</f>
        <v>0</v>
      </c>
      <c r="O38" s="21"/>
      <c r="P38" s="21">
        <f>Sheet1!Q31</f>
        <v>0</v>
      </c>
      <c r="Q38" s="21">
        <f>Sheet1!R31</f>
        <v>0</v>
      </c>
      <c r="R38" s="21" t="str">
        <f>Sheet1!S31</f>
        <v>F</v>
      </c>
      <c r="S38" s="20"/>
    </row>
    <row r="39" spans="1:19" ht="15">
      <c r="A39" s="20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</row>
    <row r="40" spans="1:19" ht="1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</row>
    <row r="41" spans="1:19" ht="1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</row>
    <row r="43" spans="1:19" ht="15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</row>
    <row r="44" spans="1:19" ht="15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</row>
    <row r="45" spans="1:19" ht="15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</row>
    <row r="46" spans="1:19" ht="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</row>
    <row r="47" spans="1:19" ht="15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</row>
    <row r="48" spans="1:19" ht="15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</row>
    <row r="49" spans="1:19" ht="1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</row>
    <row r="50" spans="1:19" ht="15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</row>
    <row r="51" spans="1:19" ht="15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</row>
    <row r="52" spans="1:19" ht="15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</row>
    <row r="53" spans="1:19" ht="15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</row>
    <row r="54" spans="1:19" ht="15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</row>
    <row r="55" spans="1:19" ht="15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</row>
    <row r="56" spans="1:19" ht="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</row>
    <row r="57" spans="1:19" ht="15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</row>
    <row r="58" spans="1:19" ht="15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ht="15">
      <c r="S107" s="20"/>
    </row>
    <row r="108" ht="15"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ht="15">
      <c r="S113" s="20"/>
    </row>
    <row r="114" ht="15"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2016-06-27T08:12:32Z</cp:lastPrinted>
  <dcterms:created xsi:type="dcterms:W3CDTF">2011-10-03T13:17:30Z</dcterms:created>
  <dcterms:modified xsi:type="dcterms:W3CDTF">2018-05-06T21:39:24Z</dcterms:modified>
  <cp:category/>
  <cp:version/>
  <cp:contentType/>
  <cp:contentStatus/>
</cp:coreProperties>
</file>